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3-week forecast" sheetId="1" state="visible" r:id="rId1"/>
    <sheet xmlns:r="http://schemas.openxmlformats.org/officeDocument/2006/relationships" name="Assumption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DD MMM YYYY"/>
    <numFmt numFmtId="166" formatCode="DD MMM"/>
    <numFmt numFmtId="167" formatCode="#,##0;[Red]-#,##0"/>
  </numFmts>
  <fonts count="9">
    <font>
      <name val="Calibri"/>
      <family val="2"/>
      <color theme="1"/>
      <sz val="11"/>
      <scheme val="minor"/>
    </font>
    <font>
      <name val="Helvetica"/>
      <b val="1"/>
      <color rgb="00122A54"/>
      <sz val="16"/>
    </font>
    <font>
      <name val="Helvetica"/>
      <b val="1"/>
    </font>
    <font>
      <name val="Helvetica"/>
      <b val="1"/>
      <color rgb="00FFFFFF"/>
    </font>
    <font>
      <name val="Helvetica"/>
      <b val="1"/>
      <color rgb="001F81F9"/>
    </font>
    <font>
      <name val="Helvetica"/>
      <i val="1"/>
      <color rgb="005A6B85"/>
    </font>
    <font>
      <name val="Helvetica"/>
    </font>
    <font>
      <name val="Helvetica"/>
      <b val="1"/>
      <color rgb="00122A54"/>
      <sz val="13"/>
    </font>
    <font>
      <name val="Helvetica"/>
      <color rgb="000E1F3D"/>
      <sz val="11"/>
    </font>
  </fonts>
  <fills count="4">
    <fill>
      <patternFill/>
    </fill>
    <fill>
      <patternFill patternType="gray125"/>
    </fill>
    <fill>
      <patternFill patternType="solid">
        <fgColor rgb="00EEF2F8"/>
      </patternFill>
    </fill>
    <fill>
      <patternFill patternType="solid">
        <fgColor rgb="00122A54"/>
      </patternFill>
    </fill>
  </fills>
  <borders count="2">
    <border>
      <left/>
      <right/>
      <top/>
      <bottom/>
      <diagonal/>
    </border>
    <border>
      <left style="thin">
        <color rgb="00D8E0EC"/>
      </left>
      <right style="thin">
        <color rgb="00D8E0EC"/>
      </right>
      <top style="thin">
        <color rgb="00D8E0EC"/>
      </top>
      <bottom style="thin">
        <color rgb="00D8E0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165" fontId="0" fillId="2" borderId="0" pivotButton="0" quotePrefix="0" xfId="0"/>
    <xf numFmtId="3" fontId="0" fillId="2" borderId="0" pivotButton="0" quotePrefix="0" xfId="0"/>
    <xf numFmtId="0" fontId="3" fillId="3" borderId="1" pivotButton="0" quotePrefix="0" xfId="0"/>
    <xf numFmtId="166" fontId="3" fillId="3" borderId="1" pivotButton="0" quotePrefix="0" xfId="0"/>
    <xf numFmtId="0" fontId="2" fillId="0" borderId="1" pivotButton="0" quotePrefix="0" xfId="0"/>
    <xf numFmtId="167" fontId="0" fillId="2" borderId="1" pivotButton="0" quotePrefix="0" xfId="0"/>
    <xf numFmtId="167" fontId="0" fillId="0" borderId="1" pivotButton="0" quotePrefix="0" xfId="0"/>
    <xf numFmtId="0" fontId="4" fillId="0" borderId="1" pivotButton="0" quotePrefix="0" xfId="0"/>
    <xf numFmtId="0" fontId="0" fillId="0" borderId="1" pivotButton="0" quotePrefix="0" xfId="0"/>
    <xf numFmtId="167" fontId="2" fillId="0" borderId="1" pivotButton="0" quotePrefix="0" xfId="0"/>
    <xf numFmtId="0" fontId="5" fillId="0" borderId="0" pivotButton="0" quotePrefix="0" xfId="0"/>
    <xf numFmtId="0" fontId="3" fillId="3" borderId="1" applyAlignment="1" pivotButton="0" quotePrefix="0" xfId="0">
      <alignment vertical="top" wrapText="1"/>
    </xf>
    <xf numFmtId="0" fontId="6" fillId="0" borderId="1" applyAlignment="1" pivotButton="0" quotePrefix="0" xfId="0">
      <alignment vertical="top" wrapText="1"/>
    </xf>
    <xf numFmtId="0" fontId="6" fillId="2" borderId="1"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2">
    <dxf>
      <fill>
        <patternFill patternType="solid">
          <fgColor rgb="00FFF1D6"/>
        </patternFill>
      </fill>
    </dxf>
    <dxf>
      <fill>
        <patternFill patternType="solid">
          <fgColor rgb="00FBE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4"/>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46"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c r="A1" s="1" t="inlineStr">
        <is>
          <t>13-week cash flow forecast</t>
        </is>
      </c>
    </row>
    <row r="2">
      <c r="A2" s="2" t="inlineStr">
        <is>
          <t>Business:</t>
        </is>
      </c>
    </row>
    <row r="3">
      <c r="A3" s="2" t="inlineStr">
        <is>
          <t>First week ending:</t>
        </is>
      </c>
      <c r="B3" s="3" t="n">
        <v>46304</v>
      </c>
    </row>
    <row r="4">
      <c r="A4" s="2" t="inlineStr">
        <is>
          <t>Minimum cash balance you want to keep:</t>
        </is>
      </c>
      <c r="B4" s="4" t="n">
        <v>10000</v>
      </c>
    </row>
    <row r="6">
      <c r="A6" s="5" t="inlineStr">
        <is>
          <t>Week ending</t>
        </is>
      </c>
      <c r="B6" s="6">
        <f>$B$3+0</f>
        <v/>
      </c>
      <c r="C6" s="6">
        <f>$B$3+7</f>
        <v/>
      </c>
      <c r="D6" s="6">
        <f>$B$3+14</f>
        <v/>
      </c>
      <c r="E6" s="6">
        <f>$B$3+21</f>
        <v/>
      </c>
      <c r="F6" s="6">
        <f>$B$3+28</f>
        <v/>
      </c>
      <c r="G6" s="6">
        <f>$B$3+35</f>
        <v/>
      </c>
      <c r="H6" s="6">
        <f>$B$3+42</f>
        <v/>
      </c>
      <c r="I6" s="6">
        <f>$B$3+49</f>
        <v/>
      </c>
      <c r="J6" s="6">
        <f>$B$3+56</f>
        <v/>
      </c>
      <c r="K6" s="6">
        <f>$B$3+63</f>
        <v/>
      </c>
      <c r="L6" s="6">
        <f>$B$3+70</f>
        <v/>
      </c>
      <c r="M6" s="6">
        <f>$B$3+77</f>
        <v/>
      </c>
      <c r="N6" s="6">
        <f>$B$3+84</f>
        <v/>
      </c>
      <c r="O6" s="5" t="inlineStr">
        <is>
          <t>13-week total</t>
        </is>
      </c>
    </row>
    <row r="7">
      <c r="A7" s="7" t="inlineStr">
        <is>
          <t>Opening cash balance</t>
        </is>
      </c>
      <c r="B7" s="8" t="n"/>
      <c r="C7" s="9">
        <f>B31</f>
        <v/>
      </c>
      <c r="D7" s="9">
        <f>C31</f>
        <v/>
      </c>
      <c r="E7" s="9">
        <f>D31</f>
        <v/>
      </c>
      <c r="F7" s="9">
        <f>E31</f>
        <v/>
      </c>
      <c r="G7" s="9">
        <f>F31</f>
        <v/>
      </c>
      <c r="H7" s="9">
        <f>G31</f>
        <v/>
      </c>
      <c r="I7" s="9">
        <f>H31</f>
        <v/>
      </c>
      <c r="J7" s="9">
        <f>I31</f>
        <v/>
      </c>
      <c r="K7" s="9">
        <f>J31</f>
        <v/>
      </c>
      <c r="L7" s="9">
        <f>K31</f>
        <v/>
      </c>
      <c r="M7" s="9">
        <f>L31</f>
        <v/>
      </c>
      <c r="N7" s="9">
        <f>M31</f>
        <v/>
      </c>
      <c r="O7" s="9">
        <f>B7</f>
        <v/>
      </c>
    </row>
    <row r="8">
      <c r="A8" s="10" t="inlineStr">
        <is>
          <t>RECEIPTS</t>
        </is>
      </c>
      <c r="B8" s="9" t="n"/>
      <c r="C8" s="9" t="n"/>
      <c r="D8" s="9" t="n"/>
      <c r="E8" s="9" t="n"/>
      <c r="F8" s="9" t="n"/>
      <c r="G8" s="9" t="n"/>
      <c r="H8" s="9" t="n"/>
      <c r="I8" s="9" t="n"/>
      <c r="J8" s="9" t="n"/>
      <c r="K8" s="9" t="n"/>
      <c r="L8" s="9" t="n"/>
      <c r="M8" s="9" t="n"/>
      <c r="N8" s="9" t="n"/>
      <c r="O8" s="9" t="n"/>
    </row>
    <row r="9">
      <c r="A9" s="11" t="inlineStr">
        <is>
          <t>Cash sales and card takings</t>
        </is>
      </c>
      <c r="B9" s="8" t="n"/>
      <c r="C9" s="8" t="n"/>
      <c r="D9" s="8" t="n"/>
      <c r="E9" s="8" t="n"/>
      <c r="F9" s="8" t="n"/>
      <c r="G9" s="8" t="n"/>
      <c r="H9" s="8" t="n"/>
      <c r="I9" s="8" t="n"/>
      <c r="J9" s="8" t="n"/>
      <c r="K9" s="8" t="n"/>
      <c r="L9" s="8" t="n"/>
      <c r="M9" s="8" t="n"/>
      <c r="N9" s="8" t="n"/>
      <c r="O9" s="9">
        <f>SUM(B9:N9)</f>
        <v/>
      </c>
    </row>
    <row r="10">
      <c r="A10" s="11" t="inlineStr">
        <is>
          <t>Collections from debtors (invoices already issued)</t>
        </is>
      </c>
      <c r="B10" s="8" t="n"/>
      <c r="C10" s="8" t="n"/>
      <c r="D10" s="8" t="n"/>
      <c r="E10" s="8" t="n"/>
      <c r="F10" s="8" t="n"/>
      <c r="G10" s="8" t="n"/>
      <c r="H10" s="8" t="n"/>
      <c r="I10" s="8" t="n"/>
      <c r="J10" s="8" t="n"/>
      <c r="K10" s="8" t="n"/>
      <c r="L10" s="8" t="n"/>
      <c r="M10" s="8" t="n"/>
      <c r="N10" s="8" t="n"/>
      <c r="O10" s="9">
        <f>SUM(B10:N10)</f>
        <v/>
      </c>
    </row>
    <row r="11">
      <c r="A11" s="11" t="inlineStr">
        <is>
          <t>Collections from debtors (invoices not yet issued)</t>
        </is>
      </c>
      <c r="B11" s="8" t="n"/>
      <c r="C11" s="8" t="n"/>
      <c r="D11" s="8" t="n"/>
      <c r="E11" s="8" t="n"/>
      <c r="F11" s="8" t="n"/>
      <c r="G11" s="8" t="n"/>
      <c r="H11" s="8" t="n"/>
      <c r="I11" s="8" t="n"/>
      <c r="J11" s="8" t="n"/>
      <c r="K11" s="8" t="n"/>
      <c r="L11" s="8" t="n"/>
      <c r="M11" s="8" t="n"/>
      <c r="N11" s="8" t="n"/>
      <c r="O11" s="9">
        <f>SUM(B11:N11)</f>
        <v/>
      </c>
    </row>
    <row r="12">
      <c r="A12" s="11" t="inlineStr">
        <is>
          <t>GST refund</t>
        </is>
      </c>
      <c r="B12" s="8" t="n"/>
      <c r="C12" s="8" t="n"/>
      <c r="D12" s="8" t="n"/>
      <c r="E12" s="8" t="n"/>
      <c r="F12" s="8" t="n"/>
      <c r="G12" s="8" t="n"/>
      <c r="H12" s="8" t="n"/>
      <c r="I12" s="8" t="n"/>
      <c r="J12" s="8" t="n"/>
      <c r="K12" s="8" t="n"/>
      <c r="L12" s="8" t="n"/>
      <c r="M12" s="8" t="n"/>
      <c r="N12" s="8" t="n"/>
      <c r="O12" s="9">
        <f>SUM(B12:N12)</f>
        <v/>
      </c>
    </row>
    <row r="13">
      <c r="A13" s="11" t="inlineStr">
        <is>
          <t>Loan drawdown or capital introduced</t>
        </is>
      </c>
      <c r="B13" s="8" t="n"/>
      <c r="C13" s="8" t="n"/>
      <c r="D13" s="8" t="n"/>
      <c r="E13" s="8" t="n"/>
      <c r="F13" s="8" t="n"/>
      <c r="G13" s="8" t="n"/>
      <c r="H13" s="8" t="n"/>
      <c r="I13" s="8" t="n"/>
      <c r="J13" s="8" t="n"/>
      <c r="K13" s="8" t="n"/>
      <c r="L13" s="8" t="n"/>
      <c r="M13" s="8" t="n"/>
      <c r="N13" s="8" t="n"/>
      <c r="O13" s="9">
        <f>SUM(B13:N13)</f>
        <v/>
      </c>
    </row>
    <row r="14">
      <c r="A14" s="11" t="inlineStr">
        <is>
          <t>Other receipts</t>
        </is>
      </c>
      <c r="B14" s="8" t="n"/>
      <c r="C14" s="8" t="n"/>
      <c r="D14" s="8" t="n"/>
      <c r="E14" s="8" t="n"/>
      <c r="F14" s="8" t="n"/>
      <c r="G14" s="8" t="n"/>
      <c r="H14" s="8" t="n"/>
      <c r="I14" s="8" t="n"/>
      <c r="J14" s="8" t="n"/>
      <c r="K14" s="8" t="n"/>
      <c r="L14" s="8" t="n"/>
      <c r="M14" s="8" t="n"/>
      <c r="N14" s="8" t="n"/>
      <c r="O14" s="9">
        <f>SUM(B14:N14)</f>
        <v/>
      </c>
    </row>
    <row r="15">
      <c r="A15" s="7" t="inlineStr">
        <is>
          <t>Total receipts</t>
        </is>
      </c>
      <c r="B15" s="12">
        <f>SUM(B9:B14)</f>
        <v/>
      </c>
      <c r="C15" s="12">
        <f>SUM(C9:C14)</f>
        <v/>
      </c>
      <c r="D15" s="12">
        <f>SUM(D9:D14)</f>
        <v/>
      </c>
      <c r="E15" s="12">
        <f>SUM(E9:E14)</f>
        <v/>
      </c>
      <c r="F15" s="12">
        <f>SUM(F9:F14)</f>
        <v/>
      </c>
      <c r="G15" s="12">
        <f>SUM(G9:G14)</f>
        <v/>
      </c>
      <c r="H15" s="12">
        <f>SUM(H9:H14)</f>
        <v/>
      </c>
      <c r="I15" s="12">
        <f>SUM(I9:I14)</f>
        <v/>
      </c>
      <c r="J15" s="12">
        <f>SUM(J9:J14)</f>
        <v/>
      </c>
      <c r="K15" s="12">
        <f>SUM(K9:K14)</f>
        <v/>
      </c>
      <c r="L15" s="12">
        <f>SUM(L9:L14)</f>
        <v/>
      </c>
      <c r="M15" s="12">
        <f>SUM(M9:M14)</f>
        <v/>
      </c>
      <c r="N15" s="12">
        <f>SUM(N9:N14)</f>
        <v/>
      </c>
      <c r="O15" s="12">
        <f>SUM(B15:N15)</f>
        <v/>
      </c>
    </row>
    <row r="16">
      <c r="A16" s="10" t="inlineStr">
        <is>
          <t>PAYMENTS</t>
        </is>
      </c>
      <c r="B16" s="9" t="n"/>
      <c r="C16" s="9" t="n"/>
      <c r="D16" s="9" t="n"/>
      <c r="E16" s="9" t="n"/>
      <c r="F16" s="9" t="n"/>
      <c r="G16" s="9" t="n"/>
      <c r="H16" s="9" t="n"/>
      <c r="I16" s="9" t="n"/>
      <c r="J16" s="9" t="n"/>
      <c r="K16" s="9" t="n"/>
      <c r="L16" s="9" t="n"/>
      <c r="M16" s="9" t="n"/>
      <c r="N16" s="9" t="n"/>
      <c r="O16" s="9" t="n"/>
    </row>
    <row r="17">
      <c r="A17" s="11" t="inlineStr">
        <is>
          <t>Wages and salaries (net)</t>
        </is>
      </c>
      <c r="B17" s="8" t="n"/>
      <c r="C17" s="8" t="n"/>
      <c r="D17" s="8" t="n"/>
      <c r="E17" s="8" t="n"/>
      <c r="F17" s="8" t="n"/>
      <c r="G17" s="8" t="n"/>
      <c r="H17" s="8" t="n"/>
      <c r="I17" s="8" t="n"/>
      <c r="J17" s="8" t="n"/>
      <c r="K17" s="8" t="n"/>
      <c r="L17" s="8" t="n"/>
      <c r="M17" s="8" t="n"/>
      <c r="N17" s="8" t="n"/>
      <c r="O17" s="9">
        <f>SUM(B17:N17)</f>
        <v/>
      </c>
    </row>
    <row r="18">
      <c r="A18" s="11" t="inlineStr">
        <is>
          <t>PAYE, KiwiSaver, ESCT</t>
        </is>
      </c>
      <c r="B18" s="8" t="n"/>
      <c r="C18" s="8" t="n"/>
      <c r="D18" s="8" t="n"/>
      <c r="E18" s="8" t="n"/>
      <c r="F18" s="8" t="n"/>
      <c r="G18" s="8" t="n"/>
      <c r="H18" s="8" t="n"/>
      <c r="I18" s="8" t="n"/>
      <c r="J18" s="8" t="n"/>
      <c r="K18" s="8" t="n"/>
      <c r="L18" s="8" t="n"/>
      <c r="M18" s="8" t="n"/>
      <c r="N18" s="8" t="n"/>
      <c r="O18" s="9">
        <f>SUM(B18:N18)</f>
        <v/>
      </c>
    </row>
    <row r="19">
      <c r="A19" s="11" t="inlineStr">
        <is>
          <t>Suppliers and subcontractors</t>
        </is>
      </c>
      <c r="B19" s="8" t="n"/>
      <c r="C19" s="8" t="n"/>
      <c r="D19" s="8" t="n"/>
      <c r="E19" s="8" t="n"/>
      <c r="F19" s="8" t="n"/>
      <c r="G19" s="8" t="n"/>
      <c r="H19" s="8" t="n"/>
      <c r="I19" s="8" t="n"/>
      <c r="J19" s="8" t="n"/>
      <c r="K19" s="8" t="n"/>
      <c r="L19" s="8" t="n"/>
      <c r="M19" s="8" t="n"/>
      <c r="N19" s="8" t="n"/>
      <c r="O19" s="9">
        <f>SUM(B19:N19)</f>
        <v/>
      </c>
    </row>
    <row r="20">
      <c r="A20" s="11" t="inlineStr">
        <is>
          <t>Rent and outgoings</t>
        </is>
      </c>
      <c r="B20" s="8" t="n"/>
      <c r="C20" s="8" t="n"/>
      <c r="D20" s="8" t="n"/>
      <c r="E20" s="8" t="n"/>
      <c r="F20" s="8" t="n"/>
      <c r="G20" s="8" t="n"/>
      <c r="H20" s="8" t="n"/>
      <c r="I20" s="8" t="n"/>
      <c r="J20" s="8" t="n"/>
      <c r="K20" s="8" t="n"/>
      <c r="L20" s="8" t="n"/>
      <c r="M20" s="8" t="n"/>
      <c r="N20" s="8" t="n"/>
      <c r="O20" s="9">
        <f>SUM(B20:N20)</f>
        <v/>
      </c>
    </row>
    <row r="21">
      <c r="A21" s="11" t="inlineStr">
        <is>
          <t>Loan and hire purchase repayments</t>
        </is>
      </c>
      <c r="B21" s="8" t="n"/>
      <c r="C21" s="8" t="n"/>
      <c r="D21" s="8" t="n"/>
      <c r="E21" s="8" t="n"/>
      <c r="F21" s="8" t="n"/>
      <c r="G21" s="8" t="n"/>
      <c r="H21" s="8" t="n"/>
      <c r="I21" s="8" t="n"/>
      <c r="J21" s="8" t="n"/>
      <c r="K21" s="8" t="n"/>
      <c r="L21" s="8" t="n"/>
      <c r="M21" s="8" t="n"/>
      <c r="N21" s="8" t="n"/>
      <c r="O21" s="9">
        <f>SUM(B21:N21)</f>
        <v/>
      </c>
    </row>
    <row r="22">
      <c r="A22" s="11" t="inlineStr">
        <is>
          <t>GST payment</t>
        </is>
      </c>
      <c r="B22" s="8" t="n"/>
      <c r="C22" s="8" t="n"/>
      <c r="D22" s="8" t="n"/>
      <c r="E22" s="8" t="n"/>
      <c r="F22" s="8" t="n"/>
      <c r="G22" s="8" t="n"/>
      <c r="H22" s="8" t="n"/>
      <c r="I22" s="8" t="n"/>
      <c r="J22" s="8" t="n"/>
      <c r="K22" s="8" t="n"/>
      <c r="L22" s="8" t="n"/>
      <c r="M22" s="8" t="n"/>
      <c r="N22" s="8" t="n"/>
      <c r="O22" s="9">
        <f>SUM(B22:N22)</f>
        <v/>
      </c>
    </row>
    <row r="23">
      <c r="A23" s="11" t="inlineStr">
        <is>
          <t>Provisional or terminal tax</t>
        </is>
      </c>
      <c r="B23" s="8" t="n"/>
      <c r="C23" s="8" t="n"/>
      <c r="D23" s="8" t="n"/>
      <c r="E23" s="8" t="n"/>
      <c r="F23" s="8" t="n"/>
      <c r="G23" s="8" t="n"/>
      <c r="H23" s="8" t="n"/>
      <c r="I23" s="8" t="n"/>
      <c r="J23" s="8" t="n"/>
      <c r="K23" s="8" t="n"/>
      <c r="L23" s="8" t="n"/>
      <c r="M23" s="8" t="n"/>
      <c r="N23" s="8" t="n"/>
      <c r="O23" s="9">
        <f>SUM(B23:N23)</f>
        <v/>
      </c>
    </row>
    <row r="24">
      <c r="A24" s="11" t="inlineStr">
        <is>
          <t>Insurance</t>
        </is>
      </c>
      <c r="B24" s="8" t="n"/>
      <c r="C24" s="8" t="n"/>
      <c r="D24" s="8" t="n"/>
      <c r="E24" s="8" t="n"/>
      <c r="F24" s="8" t="n"/>
      <c r="G24" s="8" t="n"/>
      <c r="H24" s="8" t="n"/>
      <c r="I24" s="8" t="n"/>
      <c r="J24" s="8" t="n"/>
      <c r="K24" s="8" t="n"/>
      <c r="L24" s="8" t="n"/>
      <c r="M24" s="8" t="n"/>
      <c r="N24" s="8" t="n"/>
      <c r="O24" s="9">
        <f>SUM(B24:N24)</f>
        <v/>
      </c>
    </row>
    <row r="25">
      <c r="A25" s="11" t="inlineStr">
        <is>
          <t>Software, phone, subscriptions</t>
        </is>
      </c>
      <c r="B25" s="8" t="n"/>
      <c r="C25" s="8" t="n"/>
      <c r="D25" s="8" t="n"/>
      <c r="E25" s="8" t="n"/>
      <c r="F25" s="8" t="n"/>
      <c r="G25" s="8" t="n"/>
      <c r="H25" s="8" t="n"/>
      <c r="I25" s="8" t="n"/>
      <c r="J25" s="8" t="n"/>
      <c r="K25" s="8" t="n"/>
      <c r="L25" s="8" t="n"/>
      <c r="M25" s="8" t="n"/>
      <c r="N25" s="8" t="n"/>
      <c r="O25" s="9">
        <f>SUM(B25:N25)</f>
        <v/>
      </c>
    </row>
    <row r="26">
      <c r="A26" s="11" t="inlineStr">
        <is>
          <t>Vehicle and fuel</t>
        </is>
      </c>
      <c r="B26" s="8" t="n"/>
      <c r="C26" s="8" t="n"/>
      <c r="D26" s="8" t="n"/>
      <c r="E26" s="8" t="n"/>
      <c r="F26" s="8" t="n"/>
      <c r="G26" s="8" t="n"/>
      <c r="H26" s="8" t="n"/>
      <c r="I26" s="8" t="n"/>
      <c r="J26" s="8" t="n"/>
      <c r="K26" s="8" t="n"/>
      <c r="L26" s="8" t="n"/>
      <c r="M26" s="8" t="n"/>
      <c r="N26" s="8" t="n"/>
      <c r="O26" s="9">
        <f>SUM(B26:N26)</f>
        <v/>
      </c>
    </row>
    <row r="27">
      <c r="A27" s="11" t="inlineStr">
        <is>
          <t>Owner drawings</t>
        </is>
      </c>
      <c r="B27" s="8" t="n"/>
      <c r="C27" s="8" t="n"/>
      <c r="D27" s="8" t="n"/>
      <c r="E27" s="8" t="n"/>
      <c r="F27" s="8" t="n"/>
      <c r="G27" s="8" t="n"/>
      <c r="H27" s="8" t="n"/>
      <c r="I27" s="8" t="n"/>
      <c r="J27" s="8" t="n"/>
      <c r="K27" s="8" t="n"/>
      <c r="L27" s="8" t="n"/>
      <c r="M27" s="8" t="n"/>
      <c r="N27" s="8" t="n"/>
      <c r="O27" s="9">
        <f>SUM(B27:N27)</f>
        <v/>
      </c>
    </row>
    <row r="28">
      <c r="A28" s="11" t="inlineStr">
        <is>
          <t>Other payments</t>
        </is>
      </c>
      <c r="B28" s="8" t="n"/>
      <c r="C28" s="8" t="n"/>
      <c r="D28" s="8" t="n"/>
      <c r="E28" s="8" t="n"/>
      <c r="F28" s="8" t="n"/>
      <c r="G28" s="8" t="n"/>
      <c r="H28" s="8" t="n"/>
      <c r="I28" s="8" t="n"/>
      <c r="J28" s="8" t="n"/>
      <c r="K28" s="8" t="n"/>
      <c r="L28" s="8" t="n"/>
      <c r="M28" s="8" t="n"/>
      <c r="N28" s="8" t="n"/>
      <c r="O28" s="9">
        <f>SUM(B28:N28)</f>
        <v/>
      </c>
    </row>
    <row r="29">
      <c r="A29" s="7" t="inlineStr">
        <is>
          <t>Total payments</t>
        </is>
      </c>
      <c r="B29" s="12">
        <f>SUM(B17:B28)</f>
        <v/>
      </c>
      <c r="C29" s="12">
        <f>SUM(C17:C28)</f>
        <v/>
      </c>
      <c r="D29" s="12">
        <f>SUM(D17:D28)</f>
        <v/>
      </c>
      <c r="E29" s="12">
        <f>SUM(E17:E28)</f>
        <v/>
      </c>
      <c r="F29" s="12">
        <f>SUM(F17:F28)</f>
        <v/>
      </c>
      <c r="G29" s="12">
        <f>SUM(G17:G28)</f>
        <v/>
      </c>
      <c r="H29" s="12">
        <f>SUM(H17:H28)</f>
        <v/>
      </c>
      <c r="I29" s="12">
        <f>SUM(I17:I28)</f>
        <v/>
      </c>
      <c r="J29" s="12">
        <f>SUM(J17:J28)</f>
        <v/>
      </c>
      <c r="K29" s="12">
        <f>SUM(K17:K28)</f>
        <v/>
      </c>
      <c r="L29" s="12">
        <f>SUM(L17:L28)</f>
        <v/>
      </c>
      <c r="M29" s="12">
        <f>SUM(M17:M28)</f>
        <v/>
      </c>
      <c r="N29" s="12">
        <f>SUM(N17:N28)</f>
        <v/>
      </c>
      <c r="O29" s="12">
        <f>SUM(B29:N29)</f>
        <v/>
      </c>
    </row>
    <row r="30">
      <c r="A30" s="7" t="inlineStr">
        <is>
          <t>Net cash flow for the week</t>
        </is>
      </c>
      <c r="B30" s="12">
        <f>B15-B29</f>
        <v/>
      </c>
      <c r="C30" s="12">
        <f>C15-C29</f>
        <v/>
      </c>
      <c r="D30" s="12">
        <f>D15-D29</f>
        <v/>
      </c>
      <c r="E30" s="12">
        <f>E15-E29</f>
        <v/>
      </c>
      <c r="F30" s="12">
        <f>F15-F29</f>
        <v/>
      </c>
      <c r="G30" s="12">
        <f>G15-G29</f>
        <v/>
      </c>
      <c r="H30" s="12">
        <f>H15-H29</f>
        <v/>
      </c>
      <c r="I30" s="12">
        <f>I15-I29</f>
        <v/>
      </c>
      <c r="J30" s="12">
        <f>J15-J29</f>
        <v/>
      </c>
      <c r="K30" s="12">
        <f>K15-K29</f>
        <v/>
      </c>
      <c r="L30" s="12">
        <f>L15-L29</f>
        <v/>
      </c>
      <c r="M30" s="12">
        <f>M15-M29</f>
        <v/>
      </c>
      <c r="N30" s="12">
        <f>N15-N29</f>
        <v/>
      </c>
      <c r="O30" s="12">
        <f>SUM(B30:N30)</f>
        <v/>
      </c>
    </row>
    <row r="31">
      <c r="A31" s="7" t="inlineStr">
        <is>
          <t>Closing cash balance</t>
        </is>
      </c>
      <c r="B31" s="12">
        <f>B7+B30</f>
        <v/>
      </c>
      <c r="C31" s="12">
        <f>C7+C30</f>
        <v/>
      </c>
      <c r="D31" s="12">
        <f>D7+D30</f>
        <v/>
      </c>
      <c r="E31" s="12">
        <f>E7+E30</f>
        <v/>
      </c>
      <c r="F31" s="12">
        <f>F7+F30</f>
        <v/>
      </c>
      <c r="G31" s="12">
        <f>G7+G30</f>
        <v/>
      </c>
      <c r="H31" s="12">
        <f>H7+H30</f>
        <v/>
      </c>
      <c r="I31" s="12">
        <f>I7+I30</f>
        <v/>
      </c>
      <c r="J31" s="12">
        <f>J7+J30</f>
        <v/>
      </c>
      <c r="K31" s="12">
        <f>K7+K30</f>
        <v/>
      </c>
      <c r="L31" s="12">
        <f>L7+L30</f>
        <v/>
      </c>
      <c r="M31" s="12">
        <f>M7+M30</f>
        <v/>
      </c>
      <c r="N31" s="12">
        <f>N7+N30</f>
        <v/>
      </c>
      <c r="O31" s="12">
        <f>N31</f>
        <v/>
      </c>
    </row>
    <row r="32">
      <c r="A32" s="11" t="inlineStr">
        <is>
          <t>Headroom above minimum balance</t>
        </is>
      </c>
      <c r="B32" s="9">
        <f>B31-$B$4</f>
        <v/>
      </c>
      <c r="C32" s="9">
        <f>C31-$B$4</f>
        <v/>
      </c>
      <c r="D32" s="9">
        <f>D31-$B$4</f>
        <v/>
      </c>
      <c r="E32" s="9">
        <f>E31-$B$4</f>
        <v/>
      </c>
      <c r="F32" s="9">
        <f>F31-$B$4</f>
        <v/>
      </c>
      <c r="G32" s="9">
        <f>G31-$B$4</f>
        <v/>
      </c>
      <c r="H32" s="9">
        <f>H31-$B$4</f>
        <v/>
      </c>
      <c r="I32" s="9">
        <f>I31-$B$4</f>
        <v/>
      </c>
      <c r="J32" s="9">
        <f>J31-$B$4</f>
        <v/>
      </c>
      <c r="K32" s="9">
        <f>K31-$B$4</f>
        <v/>
      </c>
      <c r="L32" s="9">
        <f>L31-$B$4</f>
        <v/>
      </c>
      <c r="M32" s="9">
        <f>M31-$B$4</f>
        <v/>
      </c>
      <c r="N32" s="9">
        <f>N31-$B$4</f>
        <v/>
      </c>
      <c r="O32" s="9" t="n"/>
    </row>
    <row r="34">
      <c r="A34" s="13" t="inlineStr">
        <is>
          <t>Shaded cells are inputs. Closing balances turn amber below your minimum and red below zero. Dates follow from the first week ending in B3.</t>
        </is>
      </c>
    </row>
  </sheetData>
  <conditionalFormatting sqref="B31:N31">
    <cfRule type="expression" priority="1" dxfId="0">
      <formula>B31&lt;$B$4</formula>
    </cfRule>
    <cfRule type="expression" priority="2" dxfId="1">
      <formula>B31&lt;0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workbookViewId="0">
      <pane ySplit="1" topLeftCell="A2" activePane="bottomLeft" state="frozen"/>
      <selection pane="bottomLeft" activeCell="A1" sqref="A1"/>
    </sheetView>
  </sheetViews>
  <sheetFormatPr baseColWidth="8" defaultRowHeight="15"/>
  <cols>
    <col width="40" customWidth="1" min="1" max="1"/>
    <col width="40" customWidth="1" min="2" max="2"/>
    <col width="44" customWidth="1" min="3" max="3"/>
    <col width="14" customWidth="1" min="4" max="4"/>
  </cols>
  <sheetData>
    <row r="1" ht="30" customHeight="1">
      <c r="A1" s="14" t="inlineStr">
        <is>
          <t>Line</t>
        </is>
      </c>
      <c r="B1" s="14" t="inlineStr">
        <is>
          <t>Assumption used</t>
        </is>
      </c>
      <c r="C1" s="14" t="inlineStr">
        <is>
          <t>Source (bank, aged debtors, payroll, IRD calendar)</t>
        </is>
      </c>
      <c r="D1" s="14" t="inlineStr">
        <is>
          <t>Last checked</t>
        </is>
      </c>
    </row>
    <row r="2">
      <c r="A2" s="15" t="inlineStr">
        <is>
          <t>Cash sales and card takings</t>
        </is>
      </c>
      <c r="B2" s="15" t="n"/>
      <c r="C2" s="15" t="n"/>
      <c r="D2" s="15" t="n"/>
    </row>
    <row r="3">
      <c r="A3" s="16" t="inlineStr">
        <is>
          <t>Collections from debtors (invoices already issued)</t>
        </is>
      </c>
      <c r="B3" s="16" t="n"/>
      <c r="C3" s="16" t="n"/>
      <c r="D3" s="16" t="n"/>
    </row>
    <row r="4">
      <c r="A4" s="15" t="inlineStr">
        <is>
          <t>Collections from debtors (invoices not yet issued)</t>
        </is>
      </c>
      <c r="B4" s="15" t="n"/>
      <c r="C4" s="15" t="n"/>
      <c r="D4" s="15" t="n"/>
    </row>
    <row r="5">
      <c r="A5" s="16" t="inlineStr">
        <is>
          <t>GST refund</t>
        </is>
      </c>
      <c r="B5" s="16" t="n"/>
      <c r="C5" s="16" t="n"/>
      <c r="D5" s="16" t="n"/>
    </row>
    <row r="6">
      <c r="A6" s="15" t="inlineStr">
        <is>
          <t>Loan drawdown or capital introduced</t>
        </is>
      </c>
      <c r="B6" s="15" t="n"/>
      <c r="C6" s="15" t="n"/>
      <c r="D6" s="15" t="n"/>
    </row>
    <row r="7">
      <c r="A7" s="16" t="inlineStr">
        <is>
          <t>Other receipts</t>
        </is>
      </c>
      <c r="B7" s="16" t="n"/>
      <c r="C7" s="16" t="n"/>
      <c r="D7" s="16" t="n"/>
    </row>
    <row r="8">
      <c r="A8" s="15" t="inlineStr">
        <is>
          <t>Wages and salaries (net)</t>
        </is>
      </c>
      <c r="B8" s="15" t="n"/>
      <c r="C8" s="15" t="n"/>
      <c r="D8" s="15" t="n"/>
    </row>
    <row r="9">
      <c r="A9" s="16" t="inlineStr">
        <is>
          <t>PAYE, KiwiSaver, ESCT</t>
        </is>
      </c>
      <c r="B9" s="16" t="n"/>
      <c r="C9" s="16" t="n"/>
      <c r="D9" s="16" t="n"/>
    </row>
    <row r="10">
      <c r="A10" s="15" t="inlineStr">
        <is>
          <t>Suppliers and subcontractors</t>
        </is>
      </c>
      <c r="B10" s="15" t="n"/>
      <c r="C10" s="15" t="n"/>
      <c r="D10" s="15" t="n"/>
    </row>
    <row r="11">
      <c r="A11" s="16" t="inlineStr">
        <is>
          <t>Rent and outgoings</t>
        </is>
      </c>
      <c r="B11" s="16" t="n"/>
      <c r="C11" s="16" t="n"/>
      <c r="D11" s="16" t="n"/>
    </row>
    <row r="12">
      <c r="A12" s="15" t="inlineStr">
        <is>
          <t>Loan and hire purchase repayments</t>
        </is>
      </c>
      <c r="B12" s="15" t="n"/>
      <c r="C12" s="15" t="n"/>
      <c r="D12" s="15" t="n"/>
    </row>
    <row r="13">
      <c r="A13" s="16" t="inlineStr">
        <is>
          <t>GST payment</t>
        </is>
      </c>
      <c r="B13" s="16" t="n"/>
      <c r="C13" s="16" t="n"/>
      <c r="D13" s="16" t="n"/>
    </row>
    <row r="14">
      <c r="A14" s="15" t="inlineStr">
        <is>
          <t>Provisional or terminal tax</t>
        </is>
      </c>
      <c r="B14" s="15" t="n"/>
      <c r="C14" s="15" t="n"/>
      <c r="D14" s="15" t="n"/>
    </row>
    <row r="15">
      <c r="A15" s="16" t="inlineStr">
        <is>
          <t>Insurance</t>
        </is>
      </c>
      <c r="B15" s="16" t="n"/>
      <c r="C15" s="16" t="n"/>
      <c r="D15" s="16" t="n"/>
    </row>
    <row r="16">
      <c r="A16" s="15" t="inlineStr">
        <is>
          <t>Software, phone, subscriptions</t>
        </is>
      </c>
      <c r="B16" s="15" t="n"/>
      <c r="C16" s="15" t="n"/>
      <c r="D16" s="15" t="n"/>
    </row>
    <row r="17">
      <c r="A17" s="16" t="inlineStr">
        <is>
          <t>Vehicle and fuel</t>
        </is>
      </c>
      <c r="B17" s="16" t="n"/>
      <c r="C17" s="16" t="n"/>
      <c r="D17" s="16" t="n"/>
    </row>
    <row r="18">
      <c r="A18" s="15" t="inlineStr">
        <is>
          <t>Owner drawings</t>
        </is>
      </c>
      <c r="B18" s="15" t="n"/>
      <c r="C18" s="15" t="n"/>
      <c r="D18" s="15" t="n"/>
    </row>
    <row r="19">
      <c r="A19" s="16" t="inlineStr">
        <is>
          <t>Other payments</t>
        </is>
      </c>
      <c r="B19" s="16" t="n"/>
      <c r="C19" s="16" t="n"/>
      <c r="D19" s="1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7" t="inlineStr">
        <is>
          <t>How to use this forecast</t>
        </is>
      </c>
    </row>
    <row r="2">
      <c r="A2" s="18" t="inlineStr">
        <is>
          <t>1. Enter today's bank balance in the Opening cash balance for week 1 (B7), the Friday of the first week in B3, and the minimum balance you want to keep in B4.</t>
        </is>
      </c>
    </row>
    <row r="3">
      <c r="A3" s="18" t="inlineStr">
        <is>
          <t>2. Fill the shaded receipt and payment rows for each week. Use the aged debtors list for collections, the payroll calendar for wages and PAYE, and the IRD calendar for GST and provisional tax dates. Write where each number came from on the Assumptions sheet so the next person can check it.</t>
        </is>
      </c>
    </row>
    <row r="4">
      <c r="A4" s="18" t="inlineStr">
        <is>
          <t>3. Read the Closing cash balance row. Amber means below your minimum; red means overdrawn. Fix a red week before it arrives: chase debtors, move a supplier payment, or arrange an overdraft, in that order.</t>
        </is>
      </c>
    </row>
    <row r="5">
      <c r="A5" s="18" t="inlineStr">
        <is>
          <t>4. Every Monday, replace last week's forecast with the actual figures and add a new week 13 at the end. The forecast is a rolling 13 weeks, not a one-off.</t>
        </is>
      </c>
    </row>
    <row r="6">
      <c r="A6" s="18" t="inlineStr">
        <is>
          <t>5. Share it with your accountant or bookkeeper before a tax date, not after. A cash problem seen six weeks out has options; one seen on the day has none.</t>
        </is>
      </c>
    </row>
    <row r="7">
      <c r="A7" s="18" t="inlineStr"/>
    </row>
    <row r="8">
      <c r="A8" s="17" t="inlineStr">
        <is>
          <t>Why this exists</t>
        </is>
      </c>
    </row>
    <row r="9">
      <c r="A9" s="18" t="inlineStr">
        <is>
          <t>In 6,190 positive publicly posted reviews of NZ accounting and bookkeeping practices, proactive advice is praised in 42.2%, the second most common thing clients thank their accountant for. A forecast is the simplest piece of proactive advice there is.</t>
        </is>
      </c>
    </row>
    <row r="10">
      <c r="A10" s="18" t="inlineStr"/>
    </row>
    <row r="11">
      <c r="A11" s="18" t="inlineStr">
        <is>
          <t>Free to use and adapt for your own business. ClearLogic Intelligence, clearlogicintelligence.com/resources/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2026-10-07T19:39:37Z</dcterms:created>
  <dcterms:modified xmlns:dcterms="http://purl.org/dc/terms/" xmlns:xsi="http://www.w3.org/2001/XMLSchema-instance" xsi:type="dcterms:W3CDTF">2026-10-07T19:39:37Z</dcterms:modified>
</cp:coreProperties>
</file>