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ates" sheetId="1" state="visible" r:id="rId1"/>
    <sheet xmlns:r="http://schemas.openxmlformats.org/officeDocument/2006/relationships" name="Price list"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Helvetica"/>
      <b val="1"/>
      <color rgb="00122A54"/>
      <sz val="16"/>
    </font>
    <font>
      <name val="Helvetica"/>
      <b val="1"/>
    </font>
    <font>
      <name val="Helvetica"/>
      <b val="1"/>
      <color rgb="00FFFFFF"/>
    </font>
    <font>
      <name val="Helvetica"/>
    </font>
    <font>
      <name val="Helvetica"/>
      <i val="1"/>
      <color rgb="005A6B85"/>
    </font>
    <font>
      <name val="Helvetica"/>
      <b val="1"/>
      <color rgb="00122A54"/>
      <sz val="13"/>
    </font>
    <font>
      <name val="Helvetica"/>
      <color rgb="000E1F3D"/>
      <sz val="11"/>
    </font>
  </fonts>
  <fills count="4">
    <fill>
      <patternFill/>
    </fill>
    <fill>
      <patternFill patternType="gray125"/>
    </fill>
    <fill>
      <patternFill patternType="solid">
        <fgColor rgb="00EEF2F8"/>
      </patternFill>
    </fill>
    <fill>
      <patternFill patternType="solid">
        <fgColor rgb="00122A54"/>
      </patternFill>
    </fill>
  </fills>
  <borders count="2">
    <border>
      <left/>
      <right/>
      <top/>
      <bottom/>
      <diagonal/>
    </border>
    <border>
      <left style="thin">
        <color rgb="00D8E0EC"/>
      </left>
      <right style="thin">
        <color rgb="00D8E0EC"/>
      </right>
      <top style="thin">
        <color rgb="00D8E0EC"/>
      </top>
      <bottom style="thin">
        <color rgb="00D8E0EC"/>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4" fontId="0" fillId="2" borderId="1" pivotButton="0" quotePrefix="0" xfId="0"/>
    <xf numFmtId="9" fontId="0" fillId="2" borderId="1" pivotButton="0" quotePrefix="0" xfId="0"/>
    <xf numFmtId="0" fontId="3" fillId="3" borderId="1" applyAlignment="1" pivotButton="0" quotePrefix="0" xfId="0">
      <alignment vertical="top" wrapText="1"/>
    </xf>
    <xf numFmtId="0" fontId="4" fillId="0" borderId="1" applyAlignment="1" pivotButton="0" quotePrefix="0" xfId="0">
      <alignment vertical="top" wrapText="1"/>
    </xf>
    <xf numFmtId="3" fontId="4" fillId="0" borderId="1" applyAlignment="1" pivotButton="0" quotePrefix="0" xfId="0">
      <alignment vertical="top" wrapText="1"/>
    </xf>
    <xf numFmtId="0" fontId="4" fillId="2" borderId="1" applyAlignment="1" pivotButton="0" quotePrefix="0" xfId="0">
      <alignment vertical="top" wrapText="1"/>
    </xf>
    <xf numFmtId="3" fontId="4" fillId="2" borderId="1" applyAlignment="1" pivotButton="0" quotePrefix="0" xfId="0">
      <alignment vertical="top" wrapText="1"/>
    </xf>
    <xf numFmtId="0" fontId="5" fillId="0" borderId="0" pivotButton="0" quotePrefix="0" xfId="0"/>
    <xf numFmtId="0" fontId="6" fillId="0"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4"/>
  <sheetViews>
    <sheetView workbookViewId="0">
      <pane ySplit="8" topLeftCell="A9" activePane="bottomLeft" state="frozen"/>
      <selection pane="bottomLeft" activeCell="A1" sqref="A1"/>
    </sheetView>
  </sheetViews>
  <sheetFormatPr baseColWidth="8" defaultRowHeight="15"/>
  <cols>
    <col width="52" customWidth="1" min="1" max="1"/>
    <col width="18" customWidth="1" min="2" max="2"/>
    <col width="18" customWidth="1" min="3" max="3"/>
    <col width="20" customWidth="1" min="4" max="4"/>
    <col width="24" customWidth="1" min="5" max="5"/>
  </cols>
  <sheetData>
    <row r="1">
      <c r="A1" s="1" t="inlineStr">
        <is>
          <t>Call-out fee and hourly rates</t>
        </is>
      </c>
    </row>
    <row r="3">
      <c r="A3" s="2" t="inlineStr">
        <is>
          <t>Hourly cost to the business (from the job costing sheet)</t>
        </is>
      </c>
      <c r="B3" s="3" t="n">
        <v>95</v>
      </c>
    </row>
    <row r="4">
      <c r="A4" s="2" t="inlineStr">
        <is>
          <t>Target margin on labour</t>
        </is>
      </c>
      <c r="B4" s="4" t="n">
        <v>0.25</v>
      </c>
    </row>
    <row r="5">
      <c r="A5" s="2" t="inlineStr">
        <is>
          <t>After-hours loading</t>
        </is>
      </c>
      <c r="B5" s="4" t="n">
        <v>0.5</v>
      </c>
    </row>
    <row r="6">
      <c r="A6" s="2" t="inlineStr">
        <is>
          <t>Sunday / public holiday loading</t>
        </is>
      </c>
      <c r="B6" s="4" t="n">
        <v>1</v>
      </c>
    </row>
    <row r="8" ht="30" customHeight="1">
      <c r="A8" s="5" t="inlineStr">
        <is>
          <t>Charge</t>
        </is>
      </c>
      <c r="B8" s="5" t="inlineStr">
        <is>
          <t>Standard (excl GST)</t>
        </is>
      </c>
      <c r="C8" s="5" t="inlineStr">
        <is>
          <t>Standard (incl GST)</t>
        </is>
      </c>
      <c r="D8" s="5" t="inlineStr">
        <is>
          <t>After hours (incl GST)</t>
        </is>
      </c>
      <c r="E8" s="5" t="inlineStr">
        <is>
          <t>Sunday / holiday (incl GST)</t>
        </is>
      </c>
    </row>
    <row r="9">
      <c r="A9" s="6" t="inlineStr">
        <is>
          <t>Hourly rate</t>
        </is>
      </c>
      <c r="B9" s="7">
        <f>B3/(1-B4)</f>
        <v/>
      </c>
      <c r="C9" s="7">
        <f>ROUND(B9*1.15,0)</f>
        <v/>
      </c>
      <c r="D9" s="7">
        <f>ROUND(B9*(1+$B$5)*1.15,0)</f>
        <v/>
      </c>
      <c r="E9" s="7">
        <f>ROUND(B9*(1+$B$6)*1.15,0)</f>
        <v/>
      </c>
    </row>
    <row r="10">
      <c r="A10" s="8" t="inlineStr">
        <is>
          <t>Call-out fee (travel + first 30 minutes)</t>
        </is>
      </c>
      <c r="B10" s="9">
        <f>B9*0.75</f>
        <v/>
      </c>
      <c r="C10" s="9">
        <f>ROUND(B10*1.15,0)</f>
        <v/>
      </c>
      <c r="D10" s="9">
        <f>ROUND(B10*(1+$B$5)*1.15,0)</f>
        <v/>
      </c>
      <c r="E10" s="9">
        <f>ROUND(B10*(1+$B$6)*1.15,0)</f>
        <v/>
      </c>
    </row>
    <row r="11">
      <c r="A11" s="6" t="inlineStr">
        <is>
          <t>Apprentice hourly rate</t>
        </is>
      </c>
      <c r="B11" s="7">
        <f>B9*0.6</f>
        <v/>
      </c>
      <c r="C11" s="7">
        <f>ROUND(B11*1.15,0)</f>
        <v/>
      </c>
      <c r="D11" s="7">
        <f>ROUND(B11*(1+$B$5)*1.15,0)</f>
        <v/>
      </c>
      <c r="E11" s="7">
        <f>ROUND(B11*(1+$B$6)*1.15,0)</f>
        <v/>
      </c>
    </row>
    <row r="12">
      <c r="A12" s="8" t="inlineStr">
        <is>
          <t>Minimum charge</t>
        </is>
      </c>
      <c r="B12" s="9">
        <f>B10</f>
        <v/>
      </c>
      <c r="C12" s="9">
        <f>ROUND(B12*1.15,0)</f>
        <v/>
      </c>
      <c r="D12" s="9">
        <f>ROUND(B12*(1+$B$5)*1.15,0)</f>
        <v/>
      </c>
      <c r="E12" s="9">
        <f>ROUND(B12*(1+$B$6)*1.15,0)</f>
        <v/>
      </c>
    </row>
    <row r="14">
      <c r="A14" s="10" t="inlineStr">
        <is>
          <t>Shaded cells are inputs. Rates calculate from your cost per hour and target margin, then round to whole dollars for the price list. Override any cell you want to set by hand.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3"/>
  <sheetViews>
    <sheetView workbookViewId="0">
      <pane ySplit="3" topLeftCell="A4" activePane="bottomLeft" state="frozen"/>
      <selection pane="bottomLeft" activeCell="A1" sqref="A1"/>
    </sheetView>
  </sheetViews>
  <sheetFormatPr baseColWidth="8" defaultRowHeight="15"/>
  <cols>
    <col width="34" customWidth="1" min="1" max="1"/>
    <col width="40" customWidth="1" min="2" max="2"/>
    <col width="14" customWidth="1" min="3" max="3"/>
    <col width="8" customWidth="1" min="4" max="4"/>
    <col width="20" customWidth="1" min="5" max="5"/>
    <col width="14" customWidth="1" min="6" max="6"/>
    <col width="14" customWidth="1" min="7" max="7"/>
  </cols>
  <sheetData>
    <row r="1">
      <c r="A1" s="1" t="inlineStr">
        <is>
          <t>Fixed prices for common jobs</t>
        </is>
      </c>
    </row>
    <row r="3" ht="30" customHeight="1">
      <c r="A3" s="5" t="inlineStr">
        <is>
          <t>Job</t>
        </is>
      </c>
      <c r="B3" s="5" t="inlineStr">
        <is>
          <t>Includes</t>
        </is>
      </c>
      <c r="C3" s="5" t="inlineStr">
        <is>
          <t>Materials cost</t>
        </is>
      </c>
      <c r="D3" s="5" t="inlineStr">
        <is>
          <t>Hours</t>
        </is>
      </c>
      <c r="E3" s="5" t="inlineStr">
        <is>
          <t>Labour (at hourly rate)</t>
        </is>
      </c>
      <c r="F3" s="5" t="inlineStr">
        <is>
          <t>Price excl GST</t>
        </is>
      </c>
      <c r="G3" s="5" t="inlineStr">
        <is>
          <t>Price incl GST</t>
        </is>
      </c>
    </row>
    <row r="4">
      <c r="A4" s="8" t="n"/>
      <c r="B4" s="8" t="n"/>
      <c r="C4" s="9" t="n"/>
      <c r="D4" s="8" t="n"/>
      <c r="E4" s="7">
        <f>D4*Rates!$B$9</f>
        <v/>
      </c>
      <c r="F4" s="7">
        <f>C4*(1+0.2)+E4</f>
        <v/>
      </c>
      <c r="G4" s="7">
        <f>ROUND(F4*1.15,0)</f>
        <v/>
      </c>
    </row>
    <row r="5">
      <c r="A5" s="8" t="n"/>
      <c r="B5" s="8" t="n"/>
      <c r="C5" s="9" t="n"/>
      <c r="D5" s="8" t="n"/>
      <c r="E5" s="9">
        <f>D5*Rates!$B$9</f>
        <v/>
      </c>
      <c r="F5" s="9">
        <f>C5*(1+0.2)+E5</f>
        <v/>
      </c>
      <c r="G5" s="9">
        <f>ROUND(F5*1.15,0)</f>
        <v/>
      </c>
    </row>
    <row r="6">
      <c r="A6" s="8" t="n"/>
      <c r="B6" s="8" t="n"/>
      <c r="C6" s="9" t="n"/>
      <c r="D6" s="8" t="n"/>
      <c r="E6" s="7">
        <f>D6*Rates!$B$9</f>
        <v/>
      </c>
      <c r="F6" s="7">
        <f>C6*(1+0.2)+E6</f>
        <v/>
      </c>
      <c r="G6" s="7">
        <f>ROUND(F6*1.15,0)</f>
        <v/>
      </c>
    </row>
    <row r="7">
      <c r="A7" s="8" t="n"/>
      <c r="B7" s="8" t="n"/>
      <c r="C7" s="9" t="n"/>
      <c r="D7" s="8" t="n"/>
      <c r="E7" s="9">
        <f>D7*Rates!$B$9</f>
        <v/>
      </c>
      <c r="F7" s="9">
        <f>C7*(1+0.2)+E7</f>
        <v/>
      </c>
      <c r="G7" s="9">
        <f>ROUND(F7*1.15,0)</f>
        <v/>
      </c>
    </row>
    <row r="8">
      <c r="A8" s="8" t="n"/>
      <c r="B8" s="8" t="n"/>
      <c r="C8" s="9" t="n"/>
      <c r="D8" s="8" t="n"/>
      <c r="E8" s="7">
        <f>D8*Rates!$B$9</f>
        <v/>
      </c>
      <c r="F8" s="7">
        <f>C8*(1+0.2)+E8</f>
        <v/>
      </c>
      <c r="G8" s="7">
        <f>ROUND(F8*1.15,0)</f>
        <v/>
      </c>
    </row>
    <row r="9">
      <c r="A9" s="8" t="n"/>
      <c r="B9" s="8" t="n"/>
      <c r="C9" s="9" t="n"/>
      <c r="D9" s="8" t="n"/>
      <c r="E9" s="9">
        <f>D9*Rates!$B$9</f>
        <v/>
      </c>
      <c r="F9" s="9">
        <f>C9*(1+0.2)+E9</f>
        <v/>
      </c>
      <c r="G9" s="9">
        <f>ROUND(F9*1.15,0)</f>
        <v/>
      </c>
    </row>
    <row r="10">
      <c r="A10" s="8" t="n"/>
      <c r="B10" s="8" t="n"/>
      <c r="C10" s="9" t="n"/>
      <c r="D10" s="8" t="n"/>
      <c r="E10" s="7">
        <f>D10*Rates!$B$9</f>
        <v/>
      </c>
      <c r="F10" s="7">
        <f>C10*(1+0.2)+E10</f>
        <v/>
      </c>
      <c r="G10" s="7">
        <f>ROUND(F10*1.15,0)</f>
        <v/>
      </c>
    </row>
    <row r="11">
      <c r="A11" s="8" t="n"/>
      <c r="B11" s="8" t="n"/>
      <c r="C11" s="9" t="n"/>
      <c r="D11" s="8" t="n"/>
      <c r="E11" s="9">
        <f>D11*Rates!$B$9</f>
        <v/>
      </c>
      <c r="F11" s="9">
        <f>C11*(1+0.2)+E11</f>
        <v/>
      </c>
      <c r="G11" s="9">
        <f>ROUND(F11*1.15,0)</f>
        <v/>
      </c>
    </row>
    <row r="12">
      <c r="A12" s="8" t="n"/>
      <c r="B12" s="8" t="n"/>
      <c r="C12" s="9" t="n"/>
      <c r="D12" s="8" t="n"/>
      <c r="E12" s="7">
        <f>D12*Rates!$B$9</f>
        <v/>
      </c>
      <c r="F12" s="7">
        <f>C12*(1+0.2)+E12</f>
        <v/>
      </c>
      <c r="G12" s="7">
        <f>ROUND(F12*1.15,0)</f>
        <v/>
      </c>
    </row>
    <row r="13">
      <c r="A13" s="8" t="n"/>
      <c r="B13" s="8" t="n"/>
      <c r="C13" s="9" t="n"/>
      <c r="D13" s="8" t="n"/>
      <c r="E13" s="9">
        <f>D13*Rates!$B$9</f>
        <v/>
      </c>
      <c r="F13" s="9">
        <f>C13*(1+0.2)+E13</f>
        <v/>
      </c>
      <c r="G13" s="9">
        <f>ROUND(F13*1.15,0)</f>
        <v/>
      </c>
    </row>
    <row r="14">
      <c r="A14" s="8" t="n"/>
      <c r="B14" s="8" t="n"/>
      <c r="C14" s="9" t="n"/>
      <c r="D14" s="8" t="n"/>
      <c r="E14" s="7">
        <f>D14*Rates!$B$9</f>
        <v/>
      </c>
      <c r="F14" s="7">
        <f>C14*(1+0.2)+E14</f>
        <v/>
      </c>
      <c r="G14" s="7">
        <f>ROUND(F14*1.15,0)</f>
        <v/>
      </c>
    </row>
    <row r="15">
      <c r="A15" s="8" t="n"/>
      <c r="B15" s="8" t="n"/>
      <c r="C15" s="9" t="n"/>
      <c r="D15" s="8" t="n"/>
      <c r="E15" s="9">
        <f>D15*Rates!$B$9</f>
        <v/>
      </c>
      <c r="F15" s="9">
        <f>C15*(1+0.2)+E15</f>
        <v/>
      </c>
      <c r="G15" s="9">
        <f>ROUND(F15*1.15,0)</f>
        <v/>
      </c>
    </row>
    <row r="16">
      <c r="A16" s="8" t="n"/>
      <c r="B16" s="8" t="n"/>
      <c r="C16" s="9" t="n"/>
      <c r="D16" s="8" t="n"/>
      <c r="E16" s="7">
        <f>D16*Rates!$B$9</f>
        <v/>
      </c>
      <c r="F16" s="7">
        <f>C16*(1+0.2)+E16</f>
        <v/>
      </c>
      <c r="G16" s="7">
        <f>ROUND(F16*1.15,0)</f>
        <v/>
      </c>
    </row>
    <row r="17">
      <c r="A17" s="8" t="n"/>
      <c r="B17" s="8" t="n"/>
      <c r="C17" s="9" t="n"/>
      <c r="D17" s="8" t="n"/>
      <c r="E17" s="9">
        <f>D17*Rates!$B$9</f>
        <v/>
      </c>
      <c r="F17" s="9">
        <f>C17*(1+0.2)+E17</f>
        <v/>
      </c>
      <c r="G17" s="9">
        <f>ROUND(F17*1.15,0)</f>
        <v/>
      </c>
    </row>
    <row r="18">
      <c r="A18" s="8" t="n"/>
      <c r="B18" s="8" t="n"/>
      <c r="C18" s="9" t="n"/>
      <c r="D18" s="8" t="n"/>
      <c r="E18" s="7">
        <f>D18*Rates!$B$9</f>
        <v/>
      </c>
      <c r="F18" s="7">
        <f>C18*(1+0.2)+E18</f>
        <v/>
      </c>
      <c r="G18" s="7">
        <f>ROUND(F18*1.15,0)</f>
        <v/>
      </c>
    </row>
    <row r="19">
      <c r="A19" s="8" t="n"/>
      <c r="B19" s="8" t="n"/>
      <c r="C19" s="9" t="n"/>
      <c r="D19" s="8" t="n"/>
      <c r="E19" s="9">
        <f>D19*Rates!$B$9</f>
        <v/>
      </c>
      <c r="F19" s="9">
        <f>C19*(1+0.2)+E19</f>
        <v/>
      </c>
      <c r="G19" s="9">
        <f>ROUND(F19*1.15,0)</f>
        <v/>
      </c>
    </row>
    <row r="20">
      <c r="A20" s="8" t="n"/>
      <c r="B20" s="8" t="n"/>
      <c r="C20" s="9" t="n"/>
      <c r="D20" s="8" t="n"/>
      <c r="E20" s="7">
        <f>D20*Rates!$B$9</f>
        <v/>
      </c>
      <c r="F20" s="7">
        <f>C20*(1+0.2)+E20</f>
        <v/>
      </c>
      <c r="G20" s="7">
        <f>ROUND(F20*1.15,0)</f>
        <v/>
      </c>
    </row>
    <row r="21">
      <c r="A21" s="8" t="n"/>
      <c r="B21" s="8" t="n"/>
      <c r="C21" s="9" t="n"/>
      <c r="D21" s="8" t="n"/>
      <c r="E21" s="9">
        <f>D21*Rates!$B$9</f>
        <v/>
      </c>
      <c r="F21" s="9">
        <f>C21*(1+0.2)+E21</f>
        <v/>
      </c>
      <c r="G21" s="9">
        <f>ROUND(F21*1.15,0)</f>
        <v/>
      </c>
    </row>
    <row r="22">
      <c r="A22" s="8" t="n"/>
      <c r="B22" s="8" t="n"/>
      <c r="C22" s="9" t="n"/>
      <c r="D22" s="8" t="n"/>
      <c r="E22" s="7">
        <f>D22*Rates!$B$9</f>
        <v/>
      </c>
      <c r="F22" s="7">
        <f>C22*(1+0.2)+E22</f>
        <v/>
      </c>
      <c r="G22" s="7">
        <f>ROUND(F22*1.15,0)</f>
        <v/>
      </c>
    </row>
    <row r="23">
      <c r="A23" s="8" t="n"/>
      <c r="B23" s="8" t="n"/>
      <c r="C23" s="9" t="n"/>
      <c r="D23" s="8" t="n"/>
      <c r="E23" s="9">
        <f>D23*Rates!$B$9</f>
        <v/>
      </c>
      <c r="F23" s="9">
        <f>C23*(1+0.2)+E23</f>
        <v/>
      </c>
      <c r="G23" s="9">
        <f>ROUND(F23*1.15,0)</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10" customWidth="1" min="1" max="1"/>
  </cols>
  <sheetData>
    <row r="1">
      <c r="A1" s="11" t="inlineStr">
        <is>
          <t>How to use this sheet</t>
        </is>
      </c>
    </row>
    <row r="2">
      <c r="A2" s="12" t="inlineStr">
        <is>
          <t>1. Rates: enter what an hour costs you (the Hourly rate sheet in the job costing resource gives this) and the margin you want. The call-out fee defaults to three quarters of an hour; change it to suit your area.</t>
        </is>
      </c>
    </row>
    <row r="3">
      <c r="A3" s="12" t="inlineStr">
        <is>
          <t>2. Price list: list your ten to twenty most common jobs with materials cost and hours. Materials carry a 20% markup by default (edit the formula in column F).</t>
        </is>
      </c>
    </row>
    <row r="4">
      <c r="A4" s="12" t="inlineStr">
        <is>
          <t>3. Print the Price list sheet or copy it into the PDF price list for customers. Review every six months, or when a supplier price moves.</t>
        </is>
      </c>
    </row>
    <row r="5">
      <c r="A5" s="12" t="inlineStr">
        <is>
          <t>4. Tell every customer the call-out fee and hourly rate before booking. Prices shown must be accurate (Fair Trading Act 1986).</t>
        </is>
      </c>
    </row>
    <row r="6">
      <c r="A6" s="12" t="inlineStr"/>
    </row>
    <row r="7">
      <c r="A7" s="12" t="inlineStr">
        <is>
          <t>Free to use and adapt for your own business. ClearLogic Intelligence, clearlogicintelligence.com/resources/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2026-10-09T05:14:24Z</dcterms:created>
  <dcterms:modified xmlns:dcterms="http://purl.org/dc/terms/" xmlns:xsi="http://www.w3.org/2001/XMLSchema-instance" xsi:type="dcterms:W3CDTF">2026-10-09T05:14:24Z</dcterms:modified>
</cp:coreProperties>
</file>