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price" sheetId="1" state="visible" r:id="rId1"/>
    <sheet xmlns:r="http://schemas.openxmlformats.org/officeDocument/2006/relationships" name="Annual contract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</font>
    <font>
      <name val="Helvetica"/>
      <b val="1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3">
    <fill>
      <patternFill/>
    </fill>
    <fill>
      <patternFill patternType="gray125"/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2" fontId="0" fillId="2" borderId="1" pivotButton="0" quotePrefix="0" xfId="0"/>
    <xf numFmtId="1" fontId="0" fillId="2" borderId="1" pivotButton="0" quotePrefix="0" xfId="0"/>
    <xf numFmtId="4" fontId="0" fillId="2" borderId="1" pivotButton="0" quotePrefix="0" xfId="0"/>
    <xf numFmtId="9" fontId="0" fillId="2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3" fillId="0" borderId="1" pivotButton="0" quotePrefix="0" xfId="0"/>
    <xf numFmtId="0" fontId="4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49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78" customWidth="1" min="1" max="1"/>
    <col width="16" customWidth="1" min="2" max="2"/>
  </cols>
  <sheetData>
    <row r="1">
      <c r="A1" s="1" t="inlineStr">
        <is>
          <t>Cleaning and lawn job price</t>
        </is>
      </c>
    </row>
    <row r="3">
      <c r="A3" s="2" t="inlineStr">
        <is>
          <t>Hours on site, per person</t>
        </is>
      </c>
      <c r="B3" s="3" t="n">
        <v>3</v>
      </c>
    </row>
    <row r="4">
      <c r="A4" s="2" t="inlineStr">
        <is>
          <t>People on the job</t>
        </is>
      </c>
      <c r="B4" s="4" t="n">
        <v>1</v>
      </c>
    </row>
    <row r="5">
      <c r="A5" s="2" t="inlineStr">
        <is>
          <t>Hourly pay (adult minimum wage $23.95 from 1 April 2026)</t>
        </is>
      </c>
      <c r="B5" s="5" t="n">
        <v>26</v>
      </c>
    </row>
    <row r="6">
      <c r="A6" s="2" t="inlineStr">
        <is>
          <t>On-costs on top of pay (holiday pay 8%, KiwiSaver 3.5%, ACC levy, sick leave)</t>
        </is>
      </c>
      <c r="B6" s="6" t="n">
        <v>0.15</v>
      </c>
    </row>
    <row r="7">
      <c r="A7" s="2" t="inlineStr">
        <is>
          <t>Travel minutes per job, both ways</t>
        </is>
      </c>
      <c r="B7" s="4" t="n">
        <v>30</v>
      </c>
    </row>
    <row r="8">
      <c r="A8" s="2" t="inlineStr">
        <is>
          <t>Kilometres per job</t>
        </is>
      </c>
      <c r="B8" s="4" t="n">
        <v>18</v>
      </c>
    </row>
    <row r="9">
      <c r="A9" s="2" t="inlineStr">
        <is>
          <t>Vehicle cost per km (fuel, servicing, tyres, insurance, depreciation)</t>
        </is>
      </c>
      <c r="B9" s="5" t="n">
        <v>0.85</v>
      </c>
    </row>
    <row r="10">
      <c r="A10" s="2" t="inlineStr">
        <is>
          <t>Products and consumables per job</t>
        </is>
      </c>
      <c r="B10" s="5" t="n">
        <v>8</v>
      </c>
    </row>
    <row r="11">
      <c r="A11" s="2" t="inlineStr">
        <is>
          <t>Equipment, fuel and wear per job</t>
        </is>
      </c>
      <c r="B11" s="5" t="n">
        <v>6</v>
      </c>
    </row>
    <row r="12">
      <c r="A12" s="2" t="inlineStr">
        <is>
          <t>Overhead to recover per labour hour</t>
        </is>
      </c>
      <c r="B12" s="5" t="n">
        <v>10</v>
      </c>
    </row>
    <row r="13">
      <c r="A13" s="2" t="inlineStr">
        <is>
          <t>Margin you want on the price</t>
        </is>
      </c>
      <c r="B13" s="6" t="n">
        <v>0.3</v>
      </c>
    </row>
    <row r="14">
      <c r="A14" s="2" t="inlineStr">
        <is>
          <t>Labour cost incl on-costs (site + travel)</t>
        </is>
      </c>
      <c r="B14" s="7">
        <f>(B3*B4+B7/60*B4)*B5*(1+B6)</f>
        <v/>
      </c>
    </row>
    <row r="15">
      <c r="A15" s="2" t="inlineStr">
        <is>
          <t>Vehicle</t>
        </is>
      </c>
      <c r="B15" s="7">
        <f>B8*B9</f>
        <v/>
      </c>
    </row>
    <row r="16">
      <c r="A16" s="2" t="inlineStr">
        <is>
          <t>Products, equipment and wear</t>
        </is>
      </c>
      <c r="B16" s="7">
        <f>B10+B11</f>
        <v/>
      </c>
    </row>
    <row r="17">
      <c r="A17" s="2" t="inlineStr">
        <is>
          <t>Overhead recovered</t>
        </is>
      </c>
      <c r="B17" s="7">
        <f>B3*B4*B12</f>
        <v/>
      </c>
    </row>
    <row r="18">
      <c r="A18" s="8" t="inlineStr">
        <is>
          <t>Cost of the job</t>
        </is>
      </c>
      <c r="B18" s="9">
        <f>SUM(B14:B17)</f>
        <v/>
      </c>
    </row>
    <row r="19">
      <c r="A19" s="8" t="inlineStr">
        <is>
          <t>Price to quote, excl GST</t>
        </is>
      </c>
      <c r="B19" s="9">
        <f>IF(B13&gt;=1,0,B18/(1-B13))</f>
        <v/>
      </c>
    </row>
    <row r="20">
      <c r="A20" s="2" t="inlineStr">
        <is>
          <t>Including GST</t>
        </is>
      </c>
      <c r="B20" s="7">
        <f>B19*1.15</f>
        <v/>
      </c>
    </row>
    <row r="21">
      <c r="A21" s="2" t="inlineStr">
        <is>
          <t>Profit on the job</t>
        </is>
      </c>
      <c r="B21" s="7">
        <f>B19-B18</f>
        <v/>
      </c>
    </row>
    <row r="22">
      <c r="A22" s="2" t="inlineStr">
        <is>
          <t>Effective charge per labour hour</t>
        </is>
      </c>
      <c r="B22" s="7">
        <f>IF(B3*B4=0,0,B19/(B3*B4))</f>
        <v/>
      </c>
    </row>
    <row r="25">
      <c r="A25" s="10" t="inlineStr">
        <is>
          <t>Shaded cells are yours to change. Travel is paid time, so it is costed like time on site. Margin is on price: a 30% margin is a 42.9% markup on cost.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80" customWidth="1" min="1" max="1"/>
    <col width="44" customWidth="1" min="2" max="2"/>
  </cols>
  <sheetData>
    <row r="1">
      <c r="A1" s="1" t="inlineStr">
        <is>
          <t>Annual maintenance contract from the per-visit price</t>
        </is>
      </c>
    </row>
    <row r="3">
      <c r="A3" s="2" t="inlineStr">
        <is>
          <t>Per-visit price, excl GST (from Job price)</t>
        </is>
      </c>
      <c r="B3" s="7">
        <f>'Job price'!B19</f>
        <v/>
      </c>
    </row>
    <row r="4">
      <c r="A4" s="2" t="inlineStr">
        <is>
          <t>Cost per visit (from Job price)</t>
        </is>
      </c>
      <c r="B4" s="7">
        <f>'Job price'!B18</f>
        <v/>
      </c>
    </row>
    <row r="5">
      <c r="A5" s="2" t="inlineStr">
        <is>
          <t>Visits a year (weekly 52, fortnightly 26, four-weekly 13, monthly 12, quarterly 4)</t>
        </is>
      </c>
      <c r="B5" s="4" t="n">
        <v>26</v>
      </c>
    </row>
    <row r="6">
      <c r="A6" s="2" t="inlineStr">
        <is>
          <t>Contract discount for committing to the year</t>
        </is>
      </c>
      <c r="B6" s="6" t="n">
        <v>0.05</v>
      </c>
    </row>
    <row r="7">
      <c r="A7" s="2" t="inlineStr">
        <is>
          <t>Per visit after discount</t>
        </is>
      </c>
      <c r="B7" s="7">
        <f>B3*(1-B6)</f>
        <v/>
      </c>
    </row>
    <row r="8">
      <c r="A8" s="8" t="inlineStr">
        <is>
          <t>Annual contract value, excl GST</t>
        </is>
      </c>
      <c r="B8" s="9">
        <f>B7*B5</f>
        <v/>
      </c>
    </row>
    <row r="9">
      <c r="A9" s="2" t="inlineStr">
        <is>
          <t>Including GST</t>
        </is>
      </c>
      <c r="B9" s="7">
        <f>B8*1.15</f>
        <v/>
      </c>
    </row>
    <row r="10">
      <c r="A10" s="8" t="inlineStr">
        <is>
          <t>Monthly instalment, excl GST</t>
        </is>
      </c>
      <c r="B10" s="9">
        <f>B8/12</f>
        <v/>
      </c>
    </row>
    <row r="11">
      <c r="A11" s="2" t="inlineStr">
        <is>
          <t>Hours on site a year</t>
        </is>
      </c>
      <c r="B11" s="11">
        <f>'Job price'!B3*'Job price'!B4*B5</f>
        <v/>
      </c>
    </row>
    <row r="12">
      <c r="A12" s="2" t="inlineStr">
        <is>
          <t>Margin after the discount</t>
        </is>
      </c>
      <c r="B12" s="12">
        <f>IF(B7=0,0,(B7-B4)/B7)</f>
        <v/>
      </c>
    </row>
    <row r="13">
      <c r="A13" s="2" t="inlineStr">
        <is>
          <t>Check</t>
        </is>
      </c>
      <c r="B13" s="13">
        <f>IF(B12&lt;0.15,"Thin: reduce the discount or fix the per-visit price","OK")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How to use this workbook</t>
        </is>
      </c>
    </row>
    <row r="2">
      <c r="A2" s="15" t="inlineStr">
        <is>
          <t>1. Job price: enter the hours, people, pay and on-costs, then travel, vehicle, products and equipment. The sheet builds the full cost of one visit and prices it at the margin you want.</t>
        </is>
      </c>
    </row>
    <row r="3">
      <c r="A3" s="15" t="inlineStr">
        <is>
          <t>2. Overhead per labour hour is your annual fixed costs (insurance, phone, software, advertising, admin) divided by the hours you can bill in a year. The hourly rate calculator in this library does that sum.</t>
        </is>
      </c>
    </row>
    <row r="4">
      <c r="A4" s="15" t="inlineStr">
        <is>
          <t>3. Annual contract: pick the visit frequency and the discount you are prepared to give for a year's commitment. The sheet shows the annual value, the monthly instalment and the margin left after the discount.</t>
        </is>
      </c>
    </row>
    <row r="5">
      <c r="A5" s="15" t="inlineStr">
        <is>
          <t>4. Write the per-visit price, the frequency and what counts as extra into the property maintenance service agreement in this library.</t>
        </is>
      </c>
    </row>
    <row r="6">
      <c r="A6" s="15" t="inlineStr"/>
    </row>
    <row r="7">
      <c r="A7" s="14" t="inlineStr">
        <is>
          <t>Why this exists</t>
        </is>
      </c>
    </row>
    <row r="8">
      <c r="A8" s="15" t="inlineStr">
        <is>
          <t>Across 12,570 publicly posted reviews of NZ cleaning, garden and pest control businesses, repeat-use language appears in 36.8 to 43.5% of positive reviews, so these are long relationships, and quote accuracy is praised in only 3.0 to 10.6%. The price has to hold for a year, so it has to be built from cost, not from what the last customer paid.</t>
        </is>
      </c>
    </row>
    <row r="9">
      <c r="A9" s="15" t="inlineStr"/>
    </row>
    <row r="10">
      <c r="A10" s="15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2026-10-09T08:02:01Z</dcterms:created>
  <dcterms:modified xmlns:dcterms="http://purl.org/dc/terms/" xmlns:xsi="http://www.w3.org/2001/XMLSchema-instance" xsi:type="dcterms:W3CDTF">2026-10-09T08:02:01Z</dcterms:modified>
</cp:coreProperties>
</file>