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Count and reconcile"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 MMM YYYY"/>
  </numFmts>
  <fonts count="8">
    <font>
      <name val="Calibri"/>
      <family val="2"/>
      <color theme="1"/>
      <sz val="11"/>
      <scheme val="minor"/>
    </font>
    <font>
      <name val="Helvetica"/>
      <b val="1"/>
      <color rgb="00122A54"/>
      <sz val="16"/>
    </font>
    <font>
      <name val="Helvetica"/>
      <b val="1"/>
    </font>
    <font>
      <name val="Helvetica"/>
      <b val="1"/>
      <color rgb="00FFFFFF"/>
    </font>
    <font>
      <name val="Helvetica"/>
    </font>
    <font>
      <name val="Helvetica"/>
      <i val="1"/>
      <color rgb="005A6B85"/>
    </font>
    <font>
      <name val="Helvetica"/>
      <b val="1"/>
      <color rgb="00122A54"/>
      <sz val="13"/>
    </font>
    <font>
      <name val="Helvetica"/>
      <color rgb="000E1F3D"/>
      <sz val="11"/>
    </font>
  </fonts>
  <fills count="4">
    <fill>
      <patternFill/>
    </fill>
    <fill>
      <patternFill patternType="gray125"/>
    </fill>
    <fill>
      <patternFill patternType="solid">
        <fgColor rgb="00EEF2F8"/>
      </patternFill>
    </fill>
    <fill>
      <patternFill patternType="solid">
        <fgColor rgb="00122A54"/>
      </patternFill>
    </fill>
  </fills>
  <borders count="2">
    <border>
      <left/>
      <right/>
      <top/>
      <bottom/>
      <diagonal/>
    </border>
    <border>
      <left style="thin">
        <color rgb="00D8E0EC"/>
      </left>
      <right style="thin">
        <color rgb="00D8E0EC"/>
      </right>
      <top style="thin">
        <color rgb="00D8E0EC"/>
      </top>
      <bottom style="thin">
        <color rgb="00D8E0EC"/>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4" fontId="0" fillId="2" borderId="1" pivotButton="0" quotePrefix="0" xfId="0"/>
    <xf numFmtId="0" fontId="0" fillId="2" borderId="1" pivotButton="0" quotePrefix="0" xfId="0"/>
    <xf numFmtId="0" fontId="3" fillId="3" borderId="1" applyAlignment="1" pivotButton="0" quotePrefix="0" xfId="0">
      <alignment vertical="top" wrapText="1"/>
    </xf>
    <xf numFmtId="165" fontId="4" fillId="0" borderId="1" applyAlignment="1" pivotButton="0" quotePrefix="0" xfId="0">
      <alignment vertical="top" wrapText="1"/>
    </xf>
    <xf numFmtId="0" fontId="4" fillId="0" borderId="1" applyAlignment="1" pivotButton="0" quotePrefix="0" xfId="0">
      <alignment vertical="top" wrapText="1"/>
    </xf>
    <xf numFmtId="4" fontId="4" fillId="0" borderId="1" applyAlignment="1" pivotButton="0" quotePrefix="0" xfId="0">
      <alignment vertical="top" wrapText="1"/>
    </xf>
    <xf numFmtId="165" fontId="4" fillId="2" borderId="1" applyAlignment="1" pivotButton="0" quotePrefix="0" xfId="0">
      <alignment vertical="top" wrapText="1"/>
    </xf>
    <xf numFmtId="0" fontId="4" fillId="2" borderId="1" applyAlignment="1" pivotButton="0" quotePrefix="0" xfId="0">
      <alignment vertical="top" wrapText="1"/>
    </xf>
    <xf numFmtId="4" fontId="4" fillId="2" borderId="1" applyAlignment="1" pivotButton="0" quotePrefix="0" xfId="0">
      <alignment vertical="top" wrapText="1"/>
    </xf>
    <xf numFmtId="165" fontId="0" fillId="2" borderId="1" pivotButton="0" quotePrefix="0" xfId="0"/>
    <xf numFmtId="4" fontId="0" fillId="0" borderId="1" pivotButton="0" quotePrefix="0" xfId="0"/>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2">
    <dxf>
      <fill>
        <patternFill patternType="solid">
          <fgColor rgb="00FBE3E3"/>
        </patternFill>
      </fill>
    </dxf>
    <dxf>
      <fill>
        <patternFill patternType="solid">
          <f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55"/>
  <sheetViews>
    <sheetView workbookViewId="0">
      <pane ySplit="5" topLeftCell="A6" activePane="bottomLeft" state="frozen"/>
      <selection pane="bottomLeft" activeCell="A1" sqref="A1"/>
    </sheetView>
  </sheetViews>
  <sheetFormatPr baseColWidth="8" defaultRowHeight="15"/>
  <cols>
    <col width="12" customWidth="1" min="1" max="1"/>
    <col width="11" customWidth="1" min="2" max="2"/>
    <col width="24" customWidth="1" min="3" max="3"/>
    <col width="34" customWidth="1" min="4" max="4"/>
    <col width="14" customWidth="1" min="5" max="5"/>
    <col width="14" customWidth="1" min="6" max="6"/>
    <col width="14" customWidth="1" min="7" max="7"/>
    <col width="12" customWidth="1" min="8" max="8"/>
    <col width="12" customWidth="1" min="9" max="9"/>
    <col width="13" customWidth="1" min="10" max="10"/>
  </cols>
  <sheetData>
    <row r="1">
      <c r="A1" s="1" t="inlineStr">
        <is>
          <t>Petty cash register</t>
        </is>
      </c>
    </row>
    <row r="3">
      <c r="A3" s="2" t="inlineStr">
        <is>
          <t>Float (imprest) amount</t>
        </is>
      </c>
      <c r="B3" s="3" t="n">
        <v>200</v>
      </c>
      <c r="D3" s="2" t="inlineStr">
        <is>
          <t>Custodian</t>
        </is>
      </c>
      <c r="E3" s="4" t="n"/>
    </row>
    <row r="5" ht="30" customHeight="1">
      <c r="A5" s="5" t="inlineStr">
        <is>
          <t>Date</t>
        </is>
      </c>
      <c r="B5" s="5" t="inlineStr">
        <is>
          <t>Voucher no.</t>
        </is>
      </c>
      <c r="C5" s="5" t="inlineStr">
        <is>
          <t>Paid to / received from</t>
        </is>
      </c>
      <c r="D5" s="5" t="inlineStr">
        <is>
          <t>Description</t>
        </is>
      </c>
      <c r="E5" s="5" t="inlineStr">
        <is>
          <t>GL account</t>
        </is>
      </c>
      <c r="F5" s="5" t="inlineStr">
        <is>
          <t>Receipt attached?</t>
        </is>
      </c>
      <c r="G5" s="5" t="inlineStr">
        <is>
          <t>Money in (top-up)</t>
        </is>
      </c>
      <c r="H5" s="5" t="inlineStr">
        <is>
          <t>Money out</t>
        </is>
      </c>
      <c r="I5" s="5" t="inlineStr">
        <is>
          <t>GST included</t>
        </is>
      </c>
      <c r="J5" s="5" t="inlineStr">
        <is>
          <t>Balance</t>
        </is>
      </c>
    </row>
    <row r="6">
      <c r="A6" s="6" t="n">
        <v>46304</v>
      </c>
      <c r="B6" s="7" t="n"/>
      <c r="C6" s="7" t="n"/>
      <c r="D6" s="7" t="inlineStr">
        <is>
          <t>Opening float</t>
        </is>
      </c>
      <c r="E6" s="7" t="n"/>
      <c r="F6" s="7" t="n"/>
      <c r="G6" s="8">
        <f>B3</f>
        <v/>
      </c>
      <c r="H6" s="8" t="n"/>
      <c r="I6" s="8" t="n"/>
      <c r="J6" s="8">
        <f>G6-H6</f>
        <v/>
      </c>
    </row>
    <row r="7">
      <c r="A7" s="9" t="n"/>
      <c r="B7" s="10" t="n"/>
      <c r="C7" s="10" t="n"/>
      <c r="D7" s="10" t="n"/>
      <c r="E7" s="10" t="n"/>
      <c r="F7" s="10" t="n"/>
      <c r="G7" s="11" t="n"/>
      <c r="H7" s="11" t="n"/>
      <c r="I7" s="11">
        <f>IF(H7="","",IF(F7="Yes",ROUND(H7*3/23,2),0))</f>
        <v/>
      </c>
      <c r="J7" s="11">
        <f>IF(AND(G7="",H7=""),"",J6+N(G7)-N(H7))</f>
        <v/>
      </c>
    </row>
    <row r="8">
      <c r="A8" s="6" t="n"/>
      <c r="B8" s="7" t="n"/>
      <c r="C8" s="7" t="n"/>
      <c r="D8" s="7" t="n"/>
      <c r="E8" s="7" t="n"/>
      <c r="F8" s="7" t="n"/>
      <c r="G8" s="8" t="n"/>
      <c r="H8" s="8" t="n"/>
      <c r="I8" s="8">
        <f>IF(H8="","",IF(F8="Yes",ROUND(H8*3/23,2),0))</f>
        <v/>
      </c>
      <c r="J8" s="8">
        <f>IF(AND(G8="",H8=""),"",J7+N(G8)-N(H8))</f>
        <v/>
      </c>
    </row>
    <row r="9">
      <c r="A9" s="9" t="n"/>
      <c r="B9" s="10" t="n"/>
      <c r="C9" s="10" t="n"/>
      <c r="D9" s="10" t="n"/>
      <c r="E9" s="10" t="n"/>
      <c r="F9" s="10" t="n"/>
      <c r="G9" s="11" t="n"/>
      <c r="H9" s="11" t="n"/>
      <c r="I9" s="11">
        <f>IF(H9="","",IF(F9="Yes",ROUND(H9*3/23,2),0))</f>
        <v/>
      </c>
      <c r="J9" s="11">
        <f>IF(AND(G9="",H9=""),"",J8+N(G9)-N(H9))</f>
        <v/>
      </c>
    </row>
    <row r="10">
      <c r="A10" s="6" t="n"/>
      <c r="B10" s="7" t="n"/>
      <c r="C10" s="7" t="n"/>
      <c r="D10" s="7" t="n"/>
      <c r="E10" s="7" t="n"/>
      <c r="F10" s="7" t="n"/>
      <c r="G10" s="8" t="n"/>
      <c r="H10" s="8" t="n"/>
      <c r="I10" s="8">
        <f>IF(H10="","",IF(F10="Yes",ROUND(H10*3/23,2),0))</f>
        <v/>
      </c>
      <c r="J10" s="8">
        <f>IF(AND(G10="",H10=""),"",J9+N(G10)-N(H10))</f>
        <v/>
      </c>
    </row>
    <row r="11">
      <c r="A11" s="9" t="n"/>
      <c r="B11" s="10" t="n"/>
      <c r="C11" s="10" t="n"/>
      <c r="D11" s="10" t="n"/>
      <c r="E11" s="10" t="n"/>
      <c r="F11" s="10" t="n"/>
      <c r="G11" s="11" t="n"/>
      <c r="H11" s="11" t="n"/>
      <c r="I11" s="11">
        <f>IF(H11="","",IF(F11="Yes",ROUND(H11*3/23,2),0))</f>
        <v/>
      </c>
      <c r="J11" s="11">
        <f>IF(AND(G11="",H11=""),"",J10+N(G11)-N(H11))</f>
        <v/>
      </c>
    </row>
    <row r="12">
      <c r="A12" s="6" t="n"/>
      <c r="B12" s="7" t="n"/>
      <c r="C12" s="7" t="n"/>
      <c r="D12" s="7" t="n"/>
      <c r="E12" s="7" t="n"/>
      <c r="F12" s="7" t="n"/>
      <c r="G12" s="8" t="n"/>
      <c r="H12" s="8" t="n"/>
      <c r="I12" s="8">
        <f>IF(H12="","",IF(F12="Yes",ROUND(H12*3/23,2),0))</f>
        <v/>
      </c>
      <c r="J12" s="8">
        <f>IF(AND(G12="",H12=""),"",J11+N(G12)-N(H12))</f>
        <v/>
      </c>
    </row>
    <row r="13">
      <c r="A13" s="9" t="n"/>
      <c r="B13" s="10" t="n"/>
      <c r="C13" s="10" t="n"/>
      <c r="D13" s="10" t="n"/>
      <c r="E13" s="10" t="n"/>
      <c r="F13" s="10" t="n"/>
      <c r="G13" s="11" t="n"/>
      <c r="H13" s="11" t="n"/>
      <c r="I13" s="11">
        <f>IF(H13="","",IF(F13="Yes",ROUND(H13*3/23,2),0))</f>
        <v/>
      </c>
      <c r="J13" s="11">
        <f>IF(AND(G13="",H13=""),"",J12+N(G13)-N(H13))</f>
        <v/>
      </c>
    </row>
    <row r="14">
      <c r="A14" s="6" t="n"/>
      <c r="B14" s="7" t="n"/>
      <c r="C14" s="7" t="n"/>
      <c r="D14" s="7" t="n"/>
      <c r="E14" s="7" t="n"/>
      <c r="F14" s="7" t="n"/>
      <c r="G14" s="8" t="n"/>
      <c r="H14" s="8" t="n"/>
      <c r="I14" s="8">
        <f>IF(H14="","",IF(F14="Yes",ROUND(H14*3/23,2),0))</f>
        <v/>
      </c>
      <c r="J14" s="8">
        <f>IF(AND(G14="",H14=""),"",J13+N(G14)-N(H14))</f>
        <v/>
      </c>
    </row>
    <row r="15">
      <c r="A15" s="9" t="n"/>
      <c r="B15" s="10" t="n"/>
      <c r="C15" s="10" t="n"/>
      <c r="D15" s="10" t="n"/>
      <c r="E15" s="10" t="n"/>
      <c r="F15" s="10" t="n"/>
      <c r="G15" s="11" t="n"/>
      <c r="H15" s="11" t="n"/>
      <c r="I15" s="11">
        <f>IF(H15="","",IF(F15="Yes",ROUND(H15*3/23,2),0))</f>
        <v/>
      </c>
      <c r="J15" s="11">
        <f>IF(AND(G15="",H15=""),"",J14+N(G15)-N(H15))</f>
        <v/>
      </c>
    </row>
    <row r="16">
      <c r="A16" s="6" t="n"/>
      <c r="B16" s="7" t="n"/>
      <c r="C16" s="7" t="n"/>
      <c r="D16" s="7" t="n"/>
      <c r="E16" s="7" t="n"/>
      <c r="F16" s="7" t="n"/>
      <c r="G16" s="8" t="n"/>
      <c r="H16" s="8" t="n"/>
      <c r="I16" s="8">
        <f>IF(H16="","",IF(F16="Yes",ROUND(H16*3/23,2),0))</f>
        <v/>
      </c>
      <c r="J16" s="8">
        <f>IF(AND(G16="",H16=""),"",J15+N(G16)-N(H16))</f>
        <v/>
      </c>
    </row>
    <row r="17">
      <c r="A17" s="9" t="n"/>
      <c r="B17" s="10" t="n"/>
      <c r="C17" s="10" t="n"/>
      <c r="D17" s="10" t="n"/>
      <c r="E17" s="10" t="n"/>
      <c r="F17" s="10" t="n"/>
      <c r="G17" s="11" t="n"/>
      <c r="H17" s="11" t="n"/>
      <c r="I17" s="11">
        <f>IF(H17="","",IF(F17="Yes",ROUND(H17*3/23,2),0))</f>
        <v/>
      </c>
      <c r="J17" s="11">
        <f>IF(AND(G17="",H17=""),"",J16+N(G17)-N(H17))</f>
        <v/>
      </c>
    </row>
    <row r="18">
      <c r="A18" s="6" t="n"/>
      <c r="B18" s="7" t="n"/>
      <c r="C18" s="7" t="n"/>
      <c r="D18" s="7" t="n"/>
      <c r="E18" s="7" t="n"/>
      <c r="F18" s="7" t="n"/>
      <c r="G18" s="8" t="n"/>
      <c r="H18" s="8" t="n"/>
      <c r="I18" s="8">
        <f>IF(H18="","",IF(F18="Yes",ROUND(H18*3/23,2),0))</f>
        <v/>
      </c>
      <c r="J18" s="8">
        <f>IF(AND(G18="",H18=""),"",J17+N(G18)-N(H18))</f>
        <v/>
      </c>
    </row>
    <row r="19">
      <c r="A19" s="9" t="n"/>
      <c r="B19" s="10" t="n"/>
      <c r="C19" s="10" t="n"/>
      <c r="D19" s="10" t="n"/>
      <c r="E19" s="10" t="n"/>
      <c r="F19" s="10" t="n"/>
      <c r="G19" s="11" t="n"/>
      <c r="H19" s="11" t="n"/>
      <c r="I19" s="11">
        <f>IF(H19="","",IF(F19="Yes",ROUND(H19*3/23,2),0))</f>
        <v/>
      </c>
      <c r="J19" s="11">
        <f>IF(AND(G19="",H19=""),"",J18+N(G19)-N(H19))</f>
        <v/>
      </c>
    </row>
    <row r="20">
      <c r="A20" s="6" t="n"/>
      <c r="B20" s="7" t="n"/>
      <c r="C20" s="7" t="n"/>
      <c r="D20" s="7" t="n"/>
      <c r="E20" s="7" t="n"/>
      <c r="F20" s="7" t="n"/>
      <c r="G20" s="8" t="n"/>
      <c r="H20" s="8" t="n"/>
      <c r="I20" s="8">
        <f>IF(H20="","",IF(F20="Yes",ROUND(H20*3/23,2),0))</f>
        <v/>
      </c>
      <c r="J20" s="8">
        <f>IF(AND(G20="",H20=""),"",J19+N(G20)-N(H20))</f>
        <v/>
      </c>
    </row>
    <row r="21">
      <c r="A21" s="9" t="n"/>
      <c r="B21" s="10" t="n"/>
      <c r="C21" s="10" t="n"/>
      <c r="D21" s="10" t="n"/>
      <c r="E21" s="10" t="n"/>
      <c r="F21" s="10" t="n"/>
      <c r="G21" s="11" t="n"/>
      <c r="H21" s="11" t="n"/>
      <c r="I21" s="11">
        <f>IF(H21="","",IF(F21="Yes",ROUND(H21*3/23,2),0))</f>
        <v/>
      </c>
      <c r="J21" s="11">
        <f>IF(AND(G21="",H21=""),"",J20+N(G21)-N(H21))</f>
        <v/>
      </c>
    </row>
    <row r="22">
      <c r="A22" s="6" t="n"/>
      <c r="B22" s="7" t="n"/>
      <c r="C22" s="7" t="n"/>
      <c r="D22" s="7" t="n"/>
      <c r="E22" s="7" t="n"/>
      <c r="F22" s="7" t="n"/>
      <c r="G22" s="8" t="n"/>
      <c r="H22" s="8" t="n"/>
      <c r="I22" s="8">
        <f>IF(H22="","",IF(F22="Yes",ROUND(H22*3/23,2),0))</f>
        <v/>
      </c>
      <c r="J22" s="8">
        <f>IF(AND(G22="",H22=""),"",J21+N(G22)-N(H22))</f>
        <v/>
      </c>
    </row>
    <row r="23">
      <c r="A23" s="9" t="n"/>
      <c r="B23" s="10" t="n"/>
      <c r="C23" s="10" t="n"/>
      <c r="D23" s="10" t="n"/>
      <c r="E23" s="10" t="n"/>
      <c r="F23" s="10" t="n"/>
      <c r="G23" s="11" t="n"/>
      <c r="H23" s="11" t="n"/>
      <c r="I23" s="11">
        <f>IF(H23="","",IF(F23="Yes",ROUND(H23*3/23,2),0))</f>
        <v/>
      </c>
      <c r="J23" s="11">
        <f>IF(AND(G23="",H23=""),"",J22+N(G23)-N(H23))</f>
        <v/>
      </c>
    </row>
    <row r="24">
      <c r="A24" s="6" t="n"/>
      <c r="B24" s="7" t="n"/>
      <c r="C24" s="7" t="n"/>
      <c r="D24" s="7" t="n"/>
      <c r="E24" s="7" t="n"/>
      <c r="F24" s="7" t="n"/>
      <c r="G24" s="8" t="n"/>
      <c r="H24" s="8" t="n"/>
      <c r="I24" s="8">
        <f>IF(H24="","",IF(F24="Yes",ROUND(H24*3/23,2),0))</f>
        <v/>
      </c>
      <c r="J24" s="8">
        <f>IF(AND(G24="",H24=""),"",J23+N(G24)-N(H24))</f>
        <v/>
      </c>
    </row>
    <row r="25">
      <c r="A25" s="9" t="n"/>
      <c r="B25" s="10" t="n"/>
      <c r="C25" s="10" t="n"/>
      <c r="D25" s="10" t="n"/>
      <c r="E25" s="10" t="n"/>
      <c r="F25" s="10" t="n"/>
      <c r="G25" s="11" t="n"/>
      <c r="H25" s="11" t="n"/>
      <c r="I25" s="11">
        <f>IF(H25="","",IF(F25="Yes",ROUND(H25*3/23,2),0))</f>
        <v/>
      </c>
      <c r="J25" s="11">
        <f>IF(AND(G25="",H25=""),"",J24+N(G25)-N(H25))</f>
        <v/>
      </c>
    </row>
    <row r="26">
      <c r="A26" s="6" t="n"/>
      <c r="B26" s="7" t="n"/>
      <c r="C26" s="7" t="n"/>
      <c r="D26" s="7" t="n"/>
      <c r="E26" s="7" t="n"/>
      <c r="F26" s="7" t="n"/>
      <c r="G26" s="8" t="n"/>
      <c r="H26" s="8" t="n"/>
      <c r="I26" s="8">
        <f>IF(H26="","",IF(F26="Yes",ROUND(H26*3/23,2),0))</f>
        <v/>
      </c>
      <c r="J26" s="8">
        <f>IF(AND(G26="",H26=""),"",J25+N(G26)-N(H26))</f>
        <v/>
      </c>
    </row>
    <row r="27">
      <c r="A27" s="9" t="n"/>
      <c r="B27" s="10" t="n"/>
      <c r="C27" s="10" t="n"/>
      <c r="D27" s="10" t="n"/>
      <c r="E27" s="10" t="n"/>
      <c r="F27" s="10" t="n"/>
      <c r="G27" s="11" t="n"/>
      <c r="H27" s="11" t="n"/>
      <c r="I27" s="11">
        <f>IF(H27="","",IF(F27="Yes",ROUND(H27*3/23,2),0))</f>
        <v/>
      </c>
      <c r="J27" s="11">
        <f>IF(AND(G27="",H27=""),"",J26+N(G27)-N(H27))</f>
        <v/>
      </c>
    </row>
    <row r="28">
      <c r="A28" s="6" t="n"/>
      <c r="B28" s="7" t="n"/>
      <c r="C28" s="7" t="n"/>
      <c r="D28" s="7" t="n"/>
      <c r="E28" s="7" t="n"/>
      <c r="F28" s="7" t="n"/>
      <c r="G28" s="8" t="n"/>
      <c r="H28" s="8" t="n"/>
      <c r="I28" s="8">
        <f>IF(H28="","",IF(F28="Yes",ROUND(H28*3/23,2),0))</f>
        <v/>
      </c>
      <c r="J28" s="8">
        <f>IF(AND(G28="",H28=""),"",J27+N(G28)-N(H28))</f>
        <v/>
      </c>
    </row>
    <row r="29">
      <c r="A29" s="9" t="n"/>
      <c r="B29" s="10" t="n"/>
      <c r="C29" s="10" t="n"/>
      <c r="D29" s="10" t="n"/>
      <c r="E29" s="10" t="n"/>
      <c r="F29" s="10" t="n"/>
      <c r="G29" s="11" t="n"/>
      <c r="H29" s="11" t="n"/>
      <c r="I29" s="11">
        <f>IF(H29="","",IF(F29="Yes",ROUND(H29*3/23,2),0))</f>
        <v/>
      </c>
      <c r="J29" s="11">
        <f>IF(AND(G29="",H29=""),"",J28+N(G29)-N(H29))</f>
        <v/>
      </c>
    </row>
    <row r="30">
      <c r="A30" s="6" t="n"/>
      <c r="B30" s="7" t="n"/>
      <c r="C30" s="7" t="n"/>
      <c r="D30" s="7" t="n"/>
      <c r="E30" s="7" t="n"/>
      <c r="F30" s="7" t="n"/>
      <c r="G30" s="8" t="n"/>
      <c r="H30" s="8" t="n"/>
      <c r="I30" s="8">
        <f>IF(H30="","",IF(F30="Yes",ROUND(H30*3/23,2),0))</f>
        <v/>
      </c>
      <c r="J30" s="8">
        <f>IF(AND(G30="",H30=""),"",J29+N(G30)-N(H30))</f>
        <v/>
      </c>
    </row>
    <row r="31">
      <c r="A31" s="9" t="n"/>
      <c r="B31" s="10" t="n"/>
      <c r="C31" s="10" t="n"/>
      <c r="D31" s="10" t="n"/>
      <c r="E31" s="10" t="n"/>
      <c r="F31" s="10" t="n"/>
      <c r="G31" s="11" t="n"/>
      <c r="H31" s="11" t="n"/>
      <c r="I31" s="11">
        <f>IF(H31="","",IF(F31="Yes",ROUND(H31*3/23,2),0))</f>
        <v/>
      </c>
      <c r="J31" s="11">
        <f>IF(AND(G31="",H31=""),"",J30+N(G31)-N(H31))</f>
        <v/>
      </c>
    </row>
    <row r="32">
      <c r="A32" s="6" t="n"/>
      <c r="B32" s="7" t="n"/>
      <c r="C32" s="7" t="n"/>
      <c r="D32" s="7" t="n"/>
      <c r="E32" s="7" t="n"/>
      <c r="F32" s="7" t="n"/>
      <c r="G32" s="8" t="n"/>
      <c r="H32" s="8" t="n"/>
      <c r="I32" s="8">
        <f>IF(H32="","",IF(F32="Yes",ROUND(H32*3/23,2),0))</f>
        <v/>
      </c>
      <c r="J32" s="8">
        <f>IF(AND(G32="",H32=""),"",J31+N(G32)-N(H32))</f>
        <v/>
      </c>
    </row>
    <row r="33">
      <c r="A33" s="9" t="n"/>
      <c r="B33" s="10" t="n"/>
      <c r="C33" s="10" t="n"/>
      <c r="D33" s="10" t="n"/>
      <c r="E33" s="10" t="n"/>
      <c r="F33" s="10" t="n"/>
      <c r="G33" s="11" t="n"/>
      <c r="H33" s="11" t="n"/>
      <c r="I33" s="11">
        <f>IF(H33="","",IF(F33="Yes",ROUND(H33*3/23,2),0))</f>
        <v/>
      </c>
      <c r="J33" s="11">
        <f>IF(AND(G33="",H33=""),"",J32+N(G33)-N(H33))</f>
        <v/>
      </c>
    </row>
    <row r="34">
      <c r="A34" s="6" t="n"/>
      <c r="B34" s="7" t="n"/>
      <c r="C34" s="7" t="n"/>
      <c r="D34" s="7" t="n"/>
      <c r="E34" s="7" t="n"/>
      <c r="F34" s="7" t="n"/>
      <c r="G34" s="8" t="n"/>
      <c r="H34" s="8" t="n"/>
      <c r="I34" s="8">
        <f>IF(H34="","",IF(F34="Yes",ROUND(H34*3/23,2),0))</f>
        <v/>
      </c>
      <c r="J34" s="8">
        <f>IF(AND(G34="",H34=""),"",J33+N(G34)-N(H34))</f>
        <v/>
      </c>
    </row>
    <row r="35">
      <c r="A35" s="9" t="n"/>
      <c r="B35" s="10" t="n"/>
      <c r="C35" s="10" t="n"/>
      <c r="D35" s="10" t="n"/>
      <c r="E35" s="10" t="n"/>
      <c r="F35" s="10" t="n"/>
      <c r="G35" s="11" t="n"/>
      <c r="H35" s="11" t="n"/>
      <c r="I35" s="11">
        <f>IF(H35="","",IF(F35="Yes",ROUND(H35*3/23,2),0))</f>
        <v/>
      </c>
      <c r="J35" s="11">
        <f>IF(AND(G35="",H35=""),"",J34+N(G35)-N(H35))</f>
        <v/>
      </c>
    </row>
    <row r="36">
      <c r="A36" s="6" t="n"/>
      <c r="B36" s="7" t="n"/>
      <c r="C36" s="7" t="n"/>
      <c r="D36" s="7" t="n"/>
      <c r="E36" s="7" t="n"/>
      <c r="F36" s="7" t="n"/>
      <c r="G36" s="8" t="n"/>
      <c r="H36" s="8" t="n"/>
      <c r="I36" s="8">
        <f>IF(H36="","",IF(F36="Yes",ROUND(H36*3/23,2),0))</f>
        <v/>
      </c>
      <c r="J36" s="8">
        <f>IF(AND(G36="",H36=""),"",J35+N(G36)-N(H36))</f>
        <v/>
      </c>
    </row>
    <row r="37">
      <c r="A37" s="9" t="n"/>
      <c r="B37" s="10" t="n"/>
      <c r="C37" s="10" t="n"/>
      <c r="D37" s="10" t="n"/>
      <c r="E37" s="10" t="n"/>
      <c r="F37" s="10" t="n"/>
      <c r="G37" s="11" t="n"/>
      <c r="H37" s="11" t="n"/>
      <c r="I37" s="11">
        <f>IF(H37="","",IF(F37="Yes",ROUND(H37*3/23,2),0))</f>
        <v/>
      </c>
      <c r="J37" s="11">
        <f>IF(AND(G37="",H37=""),"",J36+N(G37)-N(H37))</f>
        <v/>
      </c>
    </row>
    <row r="38">
      <c r="A38" s="6" t="n"/>
      <c r="B38" s="7" t="n"/>
      <c r="C38" s="7" t="n"/>
      <c r="D38" s="7" t="n"/>
      <c r="E38" s="7" t="n"/>
      <c r="F38" s="7" t="n"/>
      <c r="G38" s="8" t="n"/>
      <c r="H38" s="8" t="n"/>
      <c r="I38" s="8">
        <f>IF(H38="","",IF(F38="Yes",ROUND(H38*3/23,2),0))</f>
        <v/>
      </c>
      <c r="J38" s="8">
        <f>IF(AND(G38="",H38=""),"",J37+N(G38)-N(H38))</f>
        <v/>
      </c>
    </row>
    <row r="39">
      <c r="A39" s="9" t="n"/>
      <c r="B39" s="10" t="n"/>
      <c r="C39" s="10" t="n"/>
      <c r="D39" s="10" t="n"/>
      <c r="E39" s="10" t="n"/>
      <c r="F39" s="10" t="n"/>
      <c r="G39" s="11" t="n"/>
      <c r="H39" s="11" t="n"/>
      <c r="I39" s="11">
        <f>IF(H39="","",IF(F39="Yes",ROUND(H39*3/23,2),0))</f>
        <v/>
      </c>
      <c r="J39" s="11">
        <f>IF(AND(G39="",H39=""),"",J38+N(G39)-N(H39))</f>
        <v/>
      </c>
    </row>
    <row r="40">
      <c r="A40" s="6" t="n"/>
      <c r="B40" s="7" t="n"/>
      <c r="C40" s="7" t="n"/>
      <c r="D40" s="7" t="n"/>
      <c r="E40" s="7" t="n"/>
      <c r="F40" s="7" t="n"/>
      <c r="G40" s="8" t="n"/>
      <c r="H40" s="8" t="n"/>
      <c r="I40" s="8">
        <f>IF(H40="","",IF(F40="Yes",ROUND(H40*3/23,2),0))</f>
        <v/>
      </c>
      <c r="J40" s="8">
        <f>IF(AND(G40="",H40=""),"",J39+N(G40)-N(H40))</f>
        <v/>
      </c>
    </row>
    <row r="41">
      <c r="A41" s="9" t="n"/>
      <c r="B41" s="10" t="n"/>
      <c r="C41" s="10" t="n"/>
      <c r="D41" s="10" t="n"/>
      <c r="E41" s="10" t="n"/>
      <c r="F41" s="10" t="n"/>
      <c r="G41" s="11" t="n"/>
      <c r="H41" s="11" t="n"/>
      <c r="I41" s="11">
        <f>IF(H41="","",IF(F41="Yes",ROUND(H41*3/23,2),0))</f>
        <v/>
      </c>
      <c r="J41" s="11">
        <f>IF(AND(G41="",H41=""),"",J40+N(G41)-N(H41))</f>
        <v/>
      </c>
    </row>
    <row r="42">
      <c r="A42" s="6" t="n"/>
      <c r="B42" s="7" t="n"/>
      <c r="C42" s="7" t="n"/>
      <c r="D42" s="7" t="n"/>
      <c r="E42" s="7" t="n"/>
      <c r="F42" s="7" t="n"/>
      <c r="G42" s="8" t="n"/>
      <c r="H42" s="8" t="n"/>
      <c r="I42" s="8">
        <f>IF(H42="","",IF(F42="Yes",ROUND(H42*3/23,2),0))</f>
        <v/>
      </c>
      <c r="J42" s="8">
        <f>IF(AND(G42="",H42=""),"",J41+N(G42)-N(H42))</f>
        <v/>
      </c>
    </row>
    <row r="43">
      <c r="A43" s="9" t="n"/>
      <c r="B43" s="10" t="n"/>
      <c r="C43" s="10" t="n"/>
      <c r="D43" s="10" t="n"/>
      <c r="E43" s="10" t="n"/>
      <c r="F43" s="10" t="n"/>
      <c r="G43" s="11" t="n"/>
      <c r="H43" s="11" t="n"/>
      <c r="I43" s="11">
        <f>IF(H43="","",IF(F43="Yes",ROUND(H43*3/23,2),0))</f>
        <v/>
      </c>
      <c r="J43" s="11">
        <f>IF(AND(G43="",H43=""),"",J42+N(G43)-N(H43))</f>
        <v/>
      </c>
    </row>
    <row r="44">
      <c r="A44" s="6" t="n"/>
      <c r="B44" s="7" t="n"/>
      <c r="C44" s="7" t="n"/>
      <c r="D44" s="7" t="n"/>
      <c r="E44" s="7" t="n"/>
      <c r="F44" s="7" t="n"/>
      <c r="G44" s="8" t="n"/>
      <c r="H44" s="8" t="n"/>
      <c r="I44" s="8">
        <f>IF(H44="","",IF(F44="Yes",ROUND(H44*3/23,2),0))</f>
        <v/>
      </c>
      <c r="J44" s="8">
        <f>IF(AND(G44="",H44=""),"",J43+N(G44)-N(H44))</f>
        <v/>
      </c>
    </row>
    <row r="45">
      <c r="A45" s="9" t="n"/>
      <c r="B45" s="10" t="n"/>
      <c r="C45" s="10" t="n"/>
      <c r="D45" s="10" t="n"/>
      <c r="E45" s="10" t="n"/>
      <c r="F45" s="10" t="n"/>
      <c r="G45" s="11" t="n"/>
      <c r="H45" s="11" t="n"/>
      <c r="I45" s="11">
        <f>IF(H45="","",IF(F45="Yes",ROUND(H45*3/23,2),0))</f>
        <v/>
      </c>
      <c r="J45" s="11">
        <f>IF(AND(G45="",H45=""),"",J44+N(G45)-N(H45))</f>
        <v/>
      </c>
    </row>
    <row r="46">
      <c r="A46" s="6" t="n"/>
      <c r="B46" s="7" t="n"/>
      <c r="C46" s="7" t="n"/>
      <c r="D46" s="7" t="n"/>
      <c r="E46" s="7" t="n"/>
      <c r="F46" s="7" t="n"/>
      <c r="G46" s="8" t="n"/>
      <c r="H46" s="8" t="n"/>
      <c r="I46" s="8">
        <f>IF(H46="","",IF(F46="Yes",ROUND(H46*3/23,2),0))</f>
        <v/>
      </c>
      <c r="J46" s="8">
        <f>IF(AND(G46="",H46=""),"",J45+N(G46)-N(H46))</f>
        <v/>
      </c>
    </row>
    <row r="47">
      <c r="A47" s="9" t="n"/>
      <c r="B47" s="10" t="n"/>
      <c r="C47" s="10" t="n"/>
      <c r="D47" s="10" t="n"/>
      <c r="E47" s="10" t="n"/>
      <c r="F47" s="10" t="n"/>
      <c r="G47" s="11" t="n"/>
      <c r="H47" s="11" t="n"/>
      <c r="I47" s="11">
        <f>IF(H47="","",IF(F47="Yes",ROUND(H47*3/23,2),0))</f>
        <v/>
      </c>
      <c r="J47" s="11">
        <f>IF(AND(G47="",H47=""),"",J46+N(G47)-N(H47))</f>
        <v/>
      </c>
    </row>
    <row r="48">
      <c r="A48" s="6" t="n"/>
      <c r="B48" s="7" t="n"/>
      <c r="C48" s="7" t="n"/>
      <c r="D48" s="7" t="n"/>
      <c r="E48" s="7" t="n"/>
      <c r="F48" s="7" t="n"/>
      <c r="G48" s="8" t="n"/>
      <c r="H48" s="8" t="n"/>
      <c r="I48" s="8">
        <f>IF(H48="","",IF(F48="Yes",ROUND(H48*3/23,2),0))</f>
        <v/>
      </c>
      <c r="J48" s="8">
        <f>IF(AND(G48="",H48=""),"",J47+N(G48)-N(H48))</f>
        <v/>
      </c>
    </row>
    <row r="49">
      <c r="A49" s="9" t="n"/>
      <c r="B49" s="10" t="n"/>
      <c r="C49" s="10" t="n"/>
      <c r="D49" s="10" t="n"/>
      <c r="E49" s="10" t="n"/>
      <c r="F49" s="10" t="n"/>
      <c r="G49" s="11" t="n"/>
      <c r="H49" s="11" t="n"/>
      <c r="I49" s="11">
        <f>IF(H49="","",IF(F49="Yes",ROUND(H49*3/23,2),0))</f>
        <v/>
      </c>
      <c r="J49" s="11">
        <f>IF(AND(G49="",H49=""),"",J48+N(G49)-N(H49))</f>
        <v/>
      </c>
    </row>
    <row r="50">
      <c r="A50" s="6" t="n"/>
      <c r="B50" s="7" t="n"/>
      <c r="C50" s="7" t="n"/>
      <c r="D50" s="7" t="n"/>
      <c r="E50" s="7" t="n"/>
      <c r="F50" s="7" t="n"/>
      <c r="G50" s="8" t="n"/>
      <c r="H50" s="8" t="n"/>
      <c r="I50" s="8">
        <f>IF(H50="","",IF(F50="Yes",ROUND(H50*3/23,2),0))</f>
        <v/>
      </c>
      <c r="J50" s="8">
        <f>IF(AND(G50="",H50=""),"",J49+N(G50)-N(H50))</f>
        <v/>
      </c>
    </row>
    <row r="51">
      <c r="A51" s="9" t="n"/>
      <c r="B51" s="10" t="n"/>
      <c r="C51" s="10" t="n"/>
      <c r="D51" s="10" t="n"/>
      <c r="E51" s="10" t="n"/>
      <c r="F51" s="10" t="n"/>
      <c r="G51" s="11" t="n"/>
      <c r="H51" s="11" t="n"/>
      <c r="I51" s="11">
        <f>IF(H51="","",IF(F51="Yes",ROUND(H51*3/23,2),0))</f>
        <v/>
      </c>
      <c r="J51" s="11">
        <f>IF(AND(G51="",H51=""),"",J50+N(G51)-N(H51))</f>
        <v/>
      </c>
    </row>
    <row r="52">
      <c r="A52" s="6" t="n"/>
      <c r="B52" s="7" t="n"/>
      <c r="C52" s="7" t="n"/>
      <c r="D52" s="7" t="n"/>
      <c r="E52" s="7" t="n"/>
      <c r="F52" s="7" t="n"/>
      <c r="G52" s="8" t="n"/>
      <c r="H52" s="8" t="n"/>
      <c r="I52" s="8">
        <f>IF(H52="","",IF(F52="Yes",ROUND(H52*3/23,2),0))</f>
        <v/>
      </c>
      <c r="J52" s="8">
        <f>IF(AND(G52="",H52=""),"",J51+N(G52)-N(H52))</f>
        <v/>
      </c>
    </row>
    <row r="53">
      <c r="A53" s="9" t="n"/>
      <c r="B53" s="10" t="n"/>
      <c r="C53" s="10" t="n"/>
      <c r="D53" s="10" t="n"/>
      <c r="E53" s="10" t="n"/>
      <c r="F53" s="10" t="n"/>
      <c r="G53" s="11" t="n"/>
      <c r="H53" s="11" t="n"/>
      <c r="I53" s="11">
        <f>IF(H53="","",IF(F53="Yes",ROUND(H53*3/23,2),0))</f>
        <v/>
      </c>
      <c r="J53" s="11">
        <f>IF(AND(G53="",H53=""),"",J52+N(G53)-N(H53))</f>
        <v/>
      </c>
    </row>
    <row r="54">
      <c r="A54" s="6" t="n"/>
      <c r="B54" s="7" t="n"/>
      <c r="C54" s="7" t="n"/>
      <c r="D54" s="7" t="n"/>
      <c r="E54" s="7" t="n"/>
      <c r="F54" s="7" t="n"/>
      <c r="G54" s="8" t="n"/>
      <c r="H54" s="8" t="n"/>
      <c r="I54" s="8">
        <f>IF(H54="","",IF(F54="Yes",ROUND(H54*3/23,2),0))</f>
        <v/>
      </c>
      <c r="J54" s="8">
        <f>IF(AND(G54="",H54=""),"",J53+N(G54)-N(H54))</f>
        <v/>
      </c>
    </row>
    <row r="55">
      <c r="A55" s="9" t="n"/>
      <c r="B55" s="10" t="n"/>
      <c r="C55" s="10" t="n"/>
      <c r="D55" s="10" t="n"/>
      <c r="E55" s="10" t="n"/>
      <c r="F55" s="10" t="n"/>
      <c r="G55" s="11" t="n"/>
      <c r="H55" s="11" t="n"/>
      <c r="I55" s="11">
        <f>IF(H55="","",IF(F55="Yes",ROUND(H55*3/23,2),0))</f>
        <v/>
      </c>
      <c r="J55" s="11">
        <f>IF(AND(G55="",H55=""),"",J54+N(G55)-N(H55))</f>
        <v/>
      </c>
    </row>
    <row r="56">
      <c r="A56" s="6" t="n"/>
      <c r="B56" s="7" t="n"/>
      <c r="C56" s="7" t="n"/>
      <c r="D56" s="7" t="n"/>
      <c r="E56" s="7" t="n"/>
      <c r="F56" s="7" t="n"/>
      <c r="G56" s="8" t="n"/>
      <c r="H56" s="8" t="n"/>
      <c r="I56" s="8">
        <f>IF(H56="","",IF(F56="Yes",ROUND(H56*3/23,2),0))</f>
        <v/>
      </c>
      <c r="J56" s="8">
        <f>IF(AND(G56="",H56=""),"",J55+N(G56)-N(H56))</f>
        <v/>
      </c>
    </row>
    <row r="57">
      <c r="A57" s="9" t="n"/>
      <c r="B57" s="10" t="n"/>
      <c r="C57" s="10" t="n"/>
      <c r="D57" s="10" t="n"/>
      <c r="E57" s="10" t="n"/>
      <c r="F57" s="10" t="n"/>
      <c r="G57" s="11" t="n"/>
      <c r="H57" s="11" t="n"/>
      <c r="I57" s="11">
        <f>IF(H57="","",IF(F57="Yes",ROUND(H57*3/23,2),0))</f>
        <v/>
      </c>
      <c r="J57" s="11">
        <f>IF(AND(G57="",H57=""),"",J56+N(G57)-N(H57))</f>
        <v/>
      </c>
    </row>
    <row r="58">
      <c r="A58" s="6" t="n"/>
      <c r="B58" s="7" t="n"/>
      <c r="C58" s="7" t="n"/>
      <c r="D58" s="7" t="n"/>
      <c r="E58" s="7" t="n"/>
      <c r="F58" s="7" t="n"/>
      <c r="G58" s="8" t="n"/>
      <c r="H58" s="8" t="n"/>
      <c r="I58" s="8">
        <f>IF(H58="","",IF(F58="Yes",ROUND(H58*3/23,2),0))</f>
        <v/>
      </c>
      <c r="J58" s="8">
        <f>IF(AND(G58="",H58=""),"",J57+N(G58)-N(H58))</f>
        <v/>
      </c>
    </row>
    <row r="59">
      <c r="A59" s="9" t="n"/>
      <c r="B59" s="10" t="n"/>
      <c r="C59" s="10" t="n"/>
      <c r="D59" s="10" t="n"/>
      <c r="E59" s="10" t="n"/>
      <c r="F59" s="10" t="n"/>
      <c r="G59" s="11" t="n"/>
      <c r="H59" s="11" t="n"/>
      <c r="I59" s="11">
        <f>IF(H59="","",IF(F59="Yes",ROUND(H59*3/23,2),0))</f>
        <v/>
      </c>
      <c r="J59" s="11">
        <f>IF(AND(G59="",H59=""),"",J58+N(G59)-N(H59))</f>
        <v/>
      </c>
    </row>
    <row r="60">
      <c r="A60" s="6" t="n"/>
      <c r="B60" s="7" t="n"/>
      <c r="C60" s="7" t="n"/>
      <c r="D60" s="7" t="n"/>
      <c r="E60" s="7" t="n"/>
      <c r="F60" s="7" t="n"/>
      <c r="G60" s="8" t="n"/>
      <c r="H60" s="8" t="n"/>
      <c r="I60" s="8">
        <f>IF(H60="","",IF(F60="Yes",ROUND(H60*3/23,2),0))</f>
        <v/>
      </c>
      <c r="J60" s="8">
        <f>IF(AND(G60="",H60=""),"",J59+N(G60)-N(H60))</f>
        <v/>
      </c>
    </row>
    <row r="61">
      <c r="A61" s="9" t="n"/>
      <c r="B61" s="10" t="n"/>
      <c r="C61" s="10" t="n"/>
      <c r="D61" s="10" t="n"/>
      <c r="E61" s="10" t="n"/>
      <c r="F61" s="10" t="n"/>
      <c r="G61" s="11" t="n"/>
      <c r="H61" s="11" t="n"/>
      <c r="I61" s="11">
        <f>IF(H61="","",IF(F61="Yes",ROUND(H61*3/23,2),0))</f>
        <v/>
      </c>
      <c r="J61" s="11">
        <f>IF(AND(G61="",H61=""),"",J60+N(G61)-N(H61))</f>
        <v/>
      </c>
    </row>
    <row r="62">
      <c r="A62" s="6" t="n"/>
      <c r="B62" s="7" t="n"/>
      <c r="C62" s="7" t="n"/>
      <c r="D62" s="7" t="n"/>
      <c r="E62" s="7" t="n"/>
      <c r="F62" s="7" t="n"/>
      <c r="G62" s="8" t="n"/>
      <c r="H62" s="8" t="n"/>
      <c r="I62" s="8">
        <f>IF(H62="","",IF(F62="Yes",ROUND(H62*3/23,2),0))</f>
        <v/>
      </c>
      <c r="J62" s="8">
        <f>IF(AND(G62="",H62=""),"",J61+N(G62)-N(H62))</f>
        <v/>
      </c>
    </row>
    <row r="63">
      <c r="A63" s="9" t="n"/>
      <c r="B63" s="10" t="n"/>
      <c r="C63" s="10" t="n"/>
      <c r="D63" s="10" t="n"/>
      <c r="E63" s="10" t="n"/>
      <c r="F63" s="10" t="n"/>
      <c r="G63" s="11" t="n"/>
      <c r="H63" s="11" t="n"/>
      <c r="I63" s="11">
        <f>IF(H63="","",IF(F63="Yes",ROUND(H63*3/23,2),0))</f>
        <v/>
      </c>
      <c r="J63" s="11">
        <f>IF(AND(G63="",H63=""),"",J62+N(G63)-N(H63))</f>
        <v/>
      </c>
    </row>
    <row r="64">
      <c r="A64" s="6" t="n"/>
      <c r="B64" s="7" t="n"/>
      <c r="C64" s="7" t="n"/>
      <c r="D64" s="7" t="n"/>
      <c r="E64" s="7" t="n"/>
      <c r="F64" s="7" t="n"/>
      <c r="G64" s="8" t="n"/>
      <c r="H64" s="8" t="n"/>
      <c r="I64" s="8">
        <f>IF(H64="","",IF(F64="Yes",ROUND(H64*3/23,2),0))</f>
        <v/>
      </c>
      <c r="J64" s="8">
        <f>IF(AND(G64="",H64=""),"",J63+N(G64)-N(H64))</f>
        <v/>
      </c>
    </row>
    <row r="65">
      <c r="A65" s="9" t="n"/>
      <c r="B65" s="10" t="n"/>
      <c r="C65" s="10" t="n"/>
      <c r="D65" s="10" t="n"/>
      <c r="E65" s="10" t="n"/>
      <c r="F65" s="10" t="n"/>
      <c r="G65" s="11" t="n"/>
      <c r="H65" s="11" t="n"/>
      <c r="I65" s="11">
        <f>IF(H65="","",IF(F65="Yes",ROUND(H65*3/23,2),0))</f>
        <v/>
      </c>
      <c r="J65" s="11">
        <f>IF(AND(G65="",H65=""),"",J64+N(G65)-N(H65))</f>
        <v/>
      </c>
    </row>
    <row r="66">
      <c r="A66" s="6" t="n"/>
      <c r="B66" s="7" t="n"/>
      <c r="C66" s="7" t="n"/>
      <c r="D66" s="7" t="n"/>
      <c r="E66" s="7" t="n"/>
      <c r="F66" s="7" t="n"/>
      <c r="G66" s="8" t="n"/>
      <c r="H66" s="8" t="n"/>
      <c r="I66" s="8">
        <f>IF(H66="","",IF(F66="Yes",ROUND(H66*3/23,2),0))</f>
        <v/>
      </c>
      <c r="J66" s="8">
        <f>IF(AND(G66="",H66=""),"",J65+N(G66)-N(H66))</f>
        <v/>
      </c>
    </row>
    <row r="67">
      <c r="A67" s="9" t="n"/>
      <c r="B67" s="10" t="n"/>
      <c r="C67" s="10" t="n"/>
      <c r="D67" s="10" t="n"/>
      <c r="E67" s="10" t="n"/>
      <c r="F67" s="10" t="n"/>
      <c r="G67" s="11" t="n"/>
      <c r="H67" s="11" t="n"/>
      <c r="I67" s="11">
        <f>IF(H67="","",IF(F67="Yes",ROUND(H67*3/23,2),0))</f>
        <v/>
      </c>
      <c r="J67" s="11">
        <f>IF(AND(G67="",H67=""),"",J66+N(G67)-N(H67))</f>
        <v/>
      </c>
    </row>
    <row r="68">
      <c r="A68" s="6" t="n"/>
      <c r="B68" s="7" t="n"/>
      <c r="C68" s="7" t="n"/>
      <c r="D68" s="7" t="n"/>
      <c r="E68" s="7" t="n"/>
      <c r="F68" s="7" t="n"/>
      <c r="G68" s="8" t="n"/>
      <c r="H68" s="8" t="n"/>
      <c r="I68" s="8">
        <f>IF(H68="","",IF(F68="Yes",ROUND(H68*3/23,2),0))</f>
        <v/>
      </c>
      <c r="J68" s="8">
        <f>IF(AND(G68="",H68=""),"",J67+N(G68)-N(H68))</f>
        <v/>
      </c>
    </row>
    <row r="69">
      <c r="A69" s="9" t="n"/>
      <c r="B69" s="10" t="n"/>
      <c r="C69" s="10" t="n"/>
      <c r="D69" s="10" t="n"/>
      <c r="E69" s="10" t="n"/>
      <c r="F69" s="10" t="n"/>
      <c r="G69" s="11" t="n"/>
      <c r="H69" s="11" t="n"/>
      <c r="I69" s="11">
        <f>IF(H69="","",IF(F69="Yes",ROUND(H69*3/23,2),0))</f>
        <v/>
      </c>
      <c r="J69" s="11">
        <f>IF(AND(G69="",H69=""),"",J68+N(G69)-N(H69))</f>
        <v/>
      </c>
    </row>
    <row r="70">
      <c r="A70" s="6" t="n"/>
      <c r="B70" s="7" t="n"/>
      <c r="C70" s="7" t="n"/>
      <c r="D70" s="7" t="n"/>
      <c r="E70" s="7" t="n"/>
      <c r="F70" s="7" t="n"/>
      <c r="G70" s="8" t="n"/>
      <c r="H70" s="8" t="n"/>
      <c r="I70" s="8">
        <f>IF(H70="","",IF(F70="Yes",ROUND(H70*3/23,2),0))</f>
        <v/>
      </c>
      <c r="J70" s="8">
        <f>IF(AND(G70="",H70=""),"",J69+N(G70)-N(H70))</f>
        <v/>
      </c>
    </row>
    <row r="71">
      <c r="A71" s="9" t="n"/>
      <c r="B71" s="10" t="n"/>
      <c r="C71" s="10" t="n"/>
      <c r="D71" s="10" t="n"/>
      <c r="E71" s="10" t="n"/>
      <c r="F71" s="10" t="n"/>
      <c r="G71" s="11" t="n"/>
      <c r="H71" s="11" t="n"/>
      <c r="I71" s="11">
        <f>IF(H71="","",IF(F71="Yes",ROUND(H71*3/23,2),0))</f>
        <v/>
      </c>
      <c r="J71" s="11">
        <f>IF(AND(G71="",H71=""),"",J70+N(G71)-N(H71))</f>
        <v/>
      </c>
    </row>
    <row r="72">
      <c r="A72" s="6" t="n"/>
      <c r="B72" s="7" t="n"/>
      <c r="C72" s="7" t="n"/>
      <c r="D72" s="7" t="n"/>
      <c r="E72" s="7" t="n"/>
      <c r="F72" s="7" t="n"/>
      <c r="G72" s="8" t="n"/>
      <c r="H72" s="8" t="n"/>
      <c r="I72" s="8">
        <f>IF(H72="","",IF(F72="Yes",ROUND(H72*3/23,2),0))</f>
        <v/>
      </c>
      <c r="J72" s="8">
        <f>IF(AND(G72="",H72=""),"",J71+N(G72)-N(H72))</f>
        <v/>
      </c>
    </row>
    <row r="73">
      <c r="A73" s="9" t="n"/>
      <c r="B73" s="10" t="n"/>
      <c r="C73" s="10" t="n"/>
      <c r="D73" s="10" t="n"/>
      <c r="E73" s="10" t="n"/>
      <c r="F73" s="10" t="n"/>
      <c r="G73" s="11" t="n"/>
      <c r="H73" s="11" t="n"/>
      <c r="I73" s="11">
        <f>IF(H73="","",IF(F73="Yes",ROUND(H73*3/23,2),0))</f>
        <v/>
      </c>
      <c r="J73" s="11">
        <f>IF(AND(G73="",H73=""),"",J72+N(G73)-N(H73))</f>
        <v/>
      </c>
    </row>
    <row r="74">
      <c r="A74" s="6" t="n"/>
      <c r="B74" s="7" t="n"/>
      <c r="C74" s="7" t="n"/>
      <c r="D74" s="7" t="n"/>
      <c r="E74" s="7" t="n"/>
      <c r="F74" s="7" t="n"/>
      <c r="G74" s="8" t="n"/>
      <c r="H74" s="8" t="n"/>
      <c r="I74" s="8">
        <f>IF(H74="","",IF(F74="Yes",ROUND(H74*3/23,2),0))</f>
        <v/>
      </c>
      <c r="J74" s="8">
        <f>IF(AND(G74="",H74=""),"",J73+N(G74)-N(H74))</f>
        <v/>
      </c>
    </row>
    <row r="75">
      <c r="A75" s="9" t="n"/>
      <c r="B75" s="10" t="n"/>
      <c r="C75" s="10" t="n"/>
      <c r="D75" s="10" t="n"/>
      <c r="E75" s="10" t="n"/>
      <c r="F75" s="10" t="n"/>
      <c r="G75" s="11" t="n"/>
      <c r="H75" s="11" t="n"/>
      <c r="I75" s="11">
        <f>IF(H75="","",IF(F75="Yes",ROUND(H75*3/23,2),0))</f>
        <v/>
      </c>
      <c r="J75" s="11">
        <f>IF(AND(G75="",H75=""),"",J74+N(G75)-N(H75))</f>
        <v/>
      </c>
    </row>
    <row r="76">
      <c r="A76" s="6" t="n"/>
      <c r="B76" s="7" t="n"/>
      <c r="C76" s="7" t="n"/>
      <c r="D76" s="7" t="n"/>
      <c r="E76" s="7" t="n"/>
      <c r="F76" s="7" t="n"/>
      <c r="G76" s="8" t="n"/>
      <c r="H76" s="8" t="n"/>
      <c r="I76" s="8">
        <f>IF(H76="","",IF(F76="Yes",ROUND(H76*3/23,2),0))</f>
        <v/>
      </c>
      <c r="J76" s="8">
        <f>IF(AND(G76="",H76=""),"",J75+N(G76)-N(H76))</f>
        <v/>
      </c>
    </row>
    <row r="77">
      <c r="A77" s="9" t="n"/>
      <c r="B77" s="10" t="n"/>
      <c r="C77" s="10" t="n"/>
      <c r="D77" s="10" t="n"/>
      <c r="E77" s="10" t="n"/>
      <c r="F77" s="10" t="n"/>
      <c r="G77" s="11" t="n"/>
      <c r="H77" s="11" t="n"/>
      <c r="I77" s="11">
        <f>IF(H77="","",IF(F77="Yes",ROUND(H77*3/23,2),0))</f>
        <v/>
      </c>
      <c r="J77" s="11">
        <f>IF(AND(G77="",H77=""),"",J76+N(G77)-N(H77))</f>
        <v/>
      </c>
    </row>
    <row r="78">
      <c r="A78" s="6" t="n"/>
      <c r="B78" s="7" t="n"/>
      <c r="C78" s="7" t="n"/>
      <c r="D78" s="7" t="n"/>
      <c r="E78" s="7" t="n"/>
      <c r="F78" s="7" t="n"/>
      <c r="G78" s="8" t="n"/>
      <c r="H78" s="8" t="n"/>
      <c r="I78" s="8">
        <f>IF(H78="","",IF(F78="Yes",ROUND(H78*3/23,2),0))</f>
        <v/>
      </c>
      <c r="J78" s="8">
        <f>IF(AND(G78="",H78=""),"",J77+N(G78)-N(H78))</f>
        <v/>
      </c>
    </row>
    <row r="79">
      <c r="A79" s="9" t="n"/>
      <c r="B79" s="10" t="n"/>
      <c r="C79" s="10" t="n"/>
      <c r="D79" s="10" t="n"/>
      <c r="E79" s="10" t="n"/>
      <c r="F79" s="10" t="n"/>
      <c r="G79" s="11" t="n"/>
      <c r="H79" s="11" t="n"/>
      <c r="I79" s="11">
        <f>IF(H79="","",IF(F79="Yes",ROUND(H79*3/23,2),0))</f>
        <v/>
      </c>
      <c r="J79" s="11">
        <f>IF(AND(G79="",H79=""),"",J78+N(G79)-N(H79))</f>
        <v/>
      </c>
    </row>
    <row r="80">
      <c r="A80" s="6" t="n"/>
      <c r="B80" s="7" t="n"/>
      <c r="C80" s="7" t="n"/>
      <c r="D80" s="7" t="n"/>
      <c r="E80" s="7" t="n"/>
      <c r="F80" s="7" t="n"/>
      <c r="G80" s="8" t="n"/>
      <c r="H80" s="8" t="n"/>
      <c r="I80" s="8">
        <f>IF(H80="","",IF(F80="Yes",ROUND(H80*3/23,2),0))</f>
        <v/>
      </c>
      <c r="J80" s="8">
        <f>IF(AND(G80="",H80=""),"",J79+N(G80)-N(H80))</f>
        <v/>
      </c>
    </row>
    <row r="81">
      <c r="A81" s="9" t="n"/>
      <c r="B81" s="10" t="n"/>
      <c r="C81" s="10" t="n"/>
      <c r="D81" s="10" t="n"/>
      <c r="E81" s="10" t="n"/>
      <c r="F81" s="10" t="n"/>
      <c r="G81" s="11" t="n"/>
      <c r="H81" s="11" t="n"/>
      <c r="I81" s="11">
        <f>IF(H81="","",IF(F81="Yes",ROUND(H81*3/23,2),0))</f>
        <v/>
      </c>
      <c r="J81" s="11">
        <f>IF(AND(G81="",H81=""),"",J80+N(G81)-N(H81))</f>
        <v/>
      </c>
    </row>
    <row r="82">
      <c r="A82" s="6" t="n"/>
      <c r="B82" s="7" t="n"/>
      <c r="C82" s="7" t="n"/>
      <c r="D82" s="7" t="n"/>
      <c r="E82" s="7" t="n"/>
      <c r="F82" s="7" t="n"/>
      <c r="G82" s="8" t="n"/>
      <c r="H82" s="8" t="n"/>
      <c r="I82" s="8">
        <f>IF(H82="","",IF(F82="Yes",ROUND(H82*3/23,2),0))</f>
        <v/>
      </c>
      <c r="J82" s="8">
        <f>IF(AND(G82="",H82=""),"",J81+N(G82)-N(H82))</f>
        <v/>
      </c>
    </row>
    <row r="83">
      <c r="A83" s="9" t="n"/>
      <c r="B83" s="10" t="n"/>
      <c r="C83" s="10" t="n"/>
      <c r="D83" s="10" t="n"/>
      <c r="E83" s="10" t="n"/>
      <c r="F83" s="10" t="n"/>
      <c r="G83" s="11" t="n"/>
      <c r="H83" s="11" t="n"/>
      <c r="I83" s="11">
        <f>IF(H83="","",IF(F83="Yes",ROUND(H83*3/23,2),0))</f>
        <v/>
      </c>
      <c r="J83" s="11">
        <f>IF(AND(G83="",H83=""),"",J82+N(G83)-N(H83))</f>
        <v/>
      </c>
    </row>
    <row r="84">
      <c r="A84" s="6" t="n"/>
      <c r="B84" s="7" t="n"/>
      <c r="C84" s="7" t="n"/>
      <c r="D84" s="7" t="n"/>
      <c r="E84" s="7" t="n"/>
      <c r="F84" s="7" t="n"/>
      <c r="G84" s="8" t="n"/>
      <c r="H84" s="8" t="n"/>
      <c r="I84" s="8">
        <f>IF(H84="","",IF(F84="Yes",ROUND(H84*3/23,2),0))</f>
        <v/>
      </c>
      <c r="J84" s="8">
        <f>IF(AND(G84="",H84=""),"",J83+N(G84)-N(H84))</f>
        <v/>
      </c>
    </row>
    <row r="85">
      <c r="A85" s="9" t="n"/>
      <c r="B85" s="10" t="n"/>
      <c r="C85" s="10" t="n"/>
      <c r="D85" s="10" t="n"/>
      <c r="E85" s="10" t="n"/>
      <c r="F85" s="10" t="n"/>
      <c r="G85" s="11" t="n"/>
      <c r="H85" s="11" t="n"/>
      <c r="I85" s="11">
        <f>IF(H85="","",IF(F85="Yes",ROUND(H85*3/23,2),0))</f>
        <v/>
      </c>
      <c r="J85" s="11">
        <f>IF(AND(G85="",H85=""),"",J84+N(G85)-N(H85))</f>
        <v/>
      </c>
    </row>
    <row r="86">
      <c r="A86" s="6" t="n"/>
      <c r="B86" s="7" t="n"/>
      <c r="C86" s="7" t="n"/>
      <c r="D86" s="7" t="n"/>
      <c r="E86" s="7" t="n"/>
      <c r="F86" s="7" t="n"/>
      <c r="G86" s="8" t="n"/>
      <c r="H86" s="8" t="n"/>
      <c r="I86" s="8">
        <f>IF(H86="","",IF(F86="Yes",ROUND(H86*3/23,2),0))</f>
        <v/>
      </c>
      <c r="J86" s="8">
        <f>IF(AND(G86="",H86=""),"",J85+N(G86)-N(H86))</f>
        <v/>
      </c>
    </row>
    <row r="87">
      <c r="A87" s="9" t="n"/>
      <c r="B87" s="10" t="n"/>
      <c r="C87" s="10" t="n"/>
      <c r="D87" s="10" t="n"/>
      <c r="E87" s="10" t="n"/>
      <c r="F87" s="10" t="n"/>
      <c r="G87" s="11" t="n"/>
      <c r="H87" s="11" t="n"/>
      <c r="I87" s="11">
        <f>IF(H87="","",IF(F87="Yes",ROUND(H87*3/23,2),0))</f>
        <v/>
      </c>
      <c r="J87" s="11">
        <f>IF(AND(G87="",H87=""),"",J86+N(G87)-N(H87))</f>
        <v/>
      </c>
    </row>
    <row r="88">
      <c r="A88" s="6" t="n"/>
      <c r="B88" s="7" t="n"/>
      <c r="C88" s="7" t="n"/>
      <c r="D88" s="7" t="n"/>
      <c r="E88" s="7" t="n"/>
      <c r="F88" s="7" t="n"/>
      <c r="G88" s="8" t="n"/>
      <c r="H88" s="8" t="n"/>
      <c r="I88" s="8">
        <f>IF(H88="","",IF(F88="Yes",ROUND(H88*3/23,2),0))</f>
        <v/>
      </c>
      <c r="J88" s="8">
        <f>IF(AND(G88="",H88=""),"",J87+N(G88)-N(H88))</f>
        <v/>
      </c>
    </row>
    <row r="89">
      <c r="A89" s="9" t="n"/>
      <c r="B89" s="10" t="n"/>
      <c r="C89" s="10" t="n"/>
      <c r="D89" s="10" t="n"/>
      <c r="E89" s="10" t="n"/>
      <c r="F89" s="10" t="n"/>
      <c r="G89" s="11" t="n"/>
      <c r="H89" s="11" t="n"/>
      <c r="I89" s="11">
        <f>IF(H89="","",IF(F89="Yes",ROUND(H89*3/23,2),0))</f>
        <v/>
      </c>
      <c r="J89" s="11">
        <f>IF(AND(G89="",H89=""),"",J88+N(G89)-N(H89))</f>
        <v/>
      </c>
    </row>
    <row r="90">
      <c r="A90" s="6" t="n"/>
      <c r="B90" s="7" t="n"/>
      <c r="C90" s="7" t="n"/>
      <c r="D90" s="7" t="n"/>
      <c r="E90" s="7" t="n"/>
      <c r="F90" s="7" t="n"/>
      <c r="G90" s="8" t="n"/>
      <c r="H90" s="8" t="n"/>
      <c r="I90" s="8">
        <f>IF(H90="","",IF(F90="Yes",ROUND(H90*3/23,2),0))</f>
        <v/>
      </c>
      <c r="J90" s="8">
        <f>IF(AND(G90="",H90=""),"",J89+N(G90)-N(H90))</f>
        <v/>
      </c>
    </row>
    <row r="91">
      <c r="A91" s="9" t="n"/>
      <c r="B91" s="10" t="n"/>
      <c r="C91" s="10" t="n"/>
      <c r="D91" s="10" t="n"/>
      <c r="E91" s="10" t="n"/>
      <c r="F91" s="10" t="n"/>
      <c r="G91" s="11" t="n"/>
      <c r="H91" s="11" t="n"/>
      <c r="I91" s="11">
        <f>IF(H91="","",IF(F91="Yes",ROUND(H91*3/23,2),0))</f>
        <v/>
      </c>
      <c r="J91" s="11">
        <f>IF(AND(G91="",H91=""),"",J90+N(G91)-N(H91))</f>
        <v/>
      </c>
    </row>
    <row r="92">
      <c r="A92" s="6" t="n"/>
      <c r="B92" s="7" t="n"/>
      <c r="C92" s="7" t="n"/>
      <c r="D92" s="7" t="n"/>
      <c r="E92" s="7" t="n"/>
      <c r="F92" s="7" t="n"/>
      <c r="G92" s="8" t="n"/>
      <c r="H92" s="8" t="n"/>
      <c r="I92" s="8">
        <f>IF(H92="","",IF(F92="Yes",ROUND(H92*3/23,2),0))</f>
        <v/>
      </c>
      <c r="J92" s="8">
        <f>IF(AND(G92="",H92=""),"",J91+N(G92)-N(H92))</f>
        <v/>
      </c>
    </row>
    <row r="93">
      <c r="A93" s="9" t="n"/>
      <c r="B93" s="10" t="n"/>
      <c r="C93" s="10" t="n"/>
      <c r="D93" s="10" t="n"/>
      <c r="E93" s="10" t="n"/>
      <c r="F93" s="10" t="n"/>
      <c r="G93" s="11" t="n"/>
      <c r="H93" s="11" t="n"/>
      <c r="I93" s="11">
        <f>IF(H93="","",IF(F93="Yes",ROUND(H93*3/23,2),0))</f>
        <v/>
      </c>
      <c r="J93" s="11">
        <f>IF(AND(G93="",H93=""),"",J92+N(G93)-N(H93))</f>
        <v/>
      </c>
    </row>
    <row r="94">
      <c r="A94" s="6" t="n"/>
      <c r="B94" s="7" t="n"/>
      <c r="C94" s="7" t="n"/>
      <c r="D94" s="7" t="n"/>
      <c r="E94" s="7" t="n"/>
      <c r="F94" s="7" t="n"/>
      <c r="G94" s="8" t="n"/>
      <c r="H94" s="8" t="n"/>
      <c r="I94" s="8">
        <f>IF(H94="","",IF(F94="Yes",ROUND(H94*3/23,2),0))</f>
        <v/>
      </c>
      <c r="J94" s="8">
        <f>IF(AND(G94="",H94=""),"",J93+N(G94)-N(H94))</f>
        <v/>
      </c>
    </row>
    <row r="95">
      <c r="A95" s="9" t="n"/>
      <c r="B95" s="10" t="n"/>
      <c r="C95" s="10" t="n"/>
      <c r="D95" s="10" t="n"/>
      <c r="E95" s="10" t="n"/>
      <c r="F95" s="10" t="n"/>
      <c r="G95" s="11" t="n"/>
      <c r="H95" s="11" t="n"/>
      <c r="I95" s="11">
        <f>IF(H95="","",IF(F95="Yes",ROUND(H95*3/23,2),0))</f>
        <v/>
      </c>
      <c r="J95" s="11">
        <f>IF(AND(G95="",H95=""),"",J94+N(G95)-N(H95))</f>
        <v/>
      </c>
    </row>
    <row r="96">
      <c r="A96" s="6" t="n"/>
      <c r="B96" s="7" t="n"/>
      <c r="C96" s="7" t="n"/>
      <c r="D96" s="7" t="n"/>
      <c r="E96" s="7" t="n"/>
      <c r="F96" s="7" t="n"/>
      <c r="G96" s="8" t="n"/>
      <c r="H96" s="8" t="n"/>
      <c r="I96" s="8">
        <f>IF(H96="","",IF(F96="Yes",ROUND(H96*3/23,2),0))</f>
        <v/>
      </c>
      <c r="J96" s="8">
        <f>IF(AND(G96="",H96=""),"",J95+N(G96)-N(H96))</f>
        <v/>
      </c>
    </row>
    <row r="97">
      <c r="A97" s="9" t="n"/>
      <c r="B97" s="10" t="n"/>
      <c r="C97" s="10" t="n"/>
      <c r="D97" s="10" t="n"/>
      <c r="E97" s="10" t="n"/>
      <c r="F97" s="10" t="n"/>
      <c r="G97" s="11" t="n"/>
      <c r="H97" s="11" t="n"/>
      <c r="I97" s="11">
        <f>IF(H97="","",IF(F97="Yes",ROUND(H97*3/23,2),0))</f>
        <v/>
      </c>
      <c r="J97" s="11">
        <f>IF(AND(G97="",H97=""),"",J96+N(G97)-N(H97))</f>
        <v/>
      </c>
    </row>
    <row r="98">
      <c r="A98" s="6" t="n"/>
      <c r="B98" s="7" t="n"/>
      <c r="C98" s="7" t="n"/>
      <c r="D98" s="7" t="n"/>
      <c r="E98" s="7" t="n"/>
      <c r="F98" s="7" t="n"/>
      <c r="G98" s="8" t="n"/>
      <c r="H98" s="8" t="n"/>
      <c r="I98" s="8">
        <f>IF(H98="","",IF(F98="Yes",ROUND(H98*3/23,2),0))</f>
        <v/>
      </c>
      <c r="J98" s="8">
        <f>IF(AND(G98="",H98=""),"",J97+N(G98)-N(H98))</f>
        <v/>
      </c>
    </row>
    <row r="99">
      <c r="A99" s="9" t="n"/>
      <c r="B99" s="10" t="n"/>
      <c r="C99" s="10" t="n"/>
      <c r="D99" s="10" t="n"/>
      <c r="E99" s="10" t="n"/>
      <c r="F99" s="10" t="n"/>
      <c r="G99" s="11" t="n"/>
      <c r="H99" s="11" t="n"/>
      <c r="I99" s="11">
        <f>IF(H99="","",IF(F99="Yes",ROUND(H99*3/23,2),0))</f>
        <v/>
      </c>
      <c r="J99" s="11">
        <f>IF(AND(G99="",H99=""),"",J98+N(G99)-N(H99))</f>
        <v/>
      </c>
    </row>
    <row r="100">
      <c r="A100" s="6" t="n"/>
      <c r="B100" s="7" t="n"/>
      <c r="C100" s="7" t="n"/>
      <c r="D100" s="7" t="n"/>
      <c r="E100" s="7" t="n"/>
      <c r="F100" s="7" t="n"/>
      <c r="G100" s="8" t="n"/>
      <c r="H100" s="8" t="n"/>
      <c r="I100" s="8">
        <f>IF(H100="","",IF(F100="Yes",ROUND(H100*3/23,2),0))</f>
        <v/>
      </c>
      <c r="J100" s="8">
        <f>IF(AND(G100="",H100=""),"",J99+N(G100)-N(H100))</f>
        <v/>
      </c>
    </row>
    <row r="101">
      <c r="A101" s="9" t="n"/>
      <c r="B101" s="10" t="n"/>
      <c r="C101" s="10" t="n"/>
      <c r="D101" s="10" t="n"/>
      <c r="E101" s="10" t="n"/>
      <c r="F101" s="10" t="n"/>
      <c r="G101" s="11" t="n"/>
      <c r="H101" s="11" t="n"/>
      <c r="I101" s="11">
        <f>IF(H101="","",IF(F101="Yes",ROUND(H101*3/23,2),0))</f>
        <v/>
      </c>
      <c r="J101" s="11">
        <f>IF(AND(G101="",H101=""),"",J100+N(G101)-N(H101))</f>
        <v/>
      </c>
    </row>
    <row r="102">
      <c r="A102" s="6" t="n"/>
      <c r="B102" s="7" t="n"/>
      <c r="C102" s="7" t="n"/>
      <c r="D102" s="7" t="n"/>
      <c r="E102" s="7" t="n"/>
      <c r="F102" s="7" t="n"/>
      <c r="G102" s="8" t="n"/>
      <c r="H102" s="8" t="n"/>
      <c r="I102" s="8">
        <f>IF(H102="","",IF(F102="Yes",ROUND(H102*3/23,2),0))</f>
        <v/>
      </c>
      <c r="J102" s="8">
        <f>IF(AND(G102="",H102=""),"",J101+N(G102)-N(H102))</f>
        <v/>
      </c>
    </row>
    <row r="103">
      <c r="A103" s="9" t="n"/>
      <c r="B103" s="10" t="n"/>
      <c r="C103" s="10" t="n"/>
      <c r="D103" s="10" t="n"/>
      <c r="E103" s="10" t="n"/>
      <c r="F103" s="10" t="n"/>
      <c r="G103" s="11" t="n"/>
      <c r="H103" s="11" t="n"/>
      <c r="I103" s="11">
        <f>IF(H103="","",IF(F103="Yes",ROUND(H103*3/23,2),0))</f>
        <v/>
      </c>
      <c r="J103" s="11">
        <f>IF(AND(G103="",H103=""),"",J102+N(G103)-N(H103))</f>
        <v/>
      </c>
    </row>
    <row r="104">
      <c r="A104" s="6" t="n"/>
      <c r="B104" s="7" t="n"/>
      <c r="C104" s="7" t="n"/>
      <c r="D104" s="7" t="n"/>
      <c r="E104" s="7" t="n"/>
      <c r="F104" s="7" t="n"/>
      <c r="G104" s="8" t="n"/>
      <c r="H104" s="8" t="n"/>
      <c r="I104" s="8">
        <f>IF(H104="","",IF(F104="Yes",ROUND(H104*3/23,2),0))</f>
        <v/>
      </c>
      <c r="J104" s="8">
        <f>IF(AND(G104="",H104=""),"",J103+N(G104)-N(H104))</f>
        <v/>
      </c>
    </row>
    <row r="105">
      <c r="A105" s="9" t="n"/>
      <c r="B105" s="10" t="n"/>
      <c r="C105" s="10" t="n"/>
      <c r="D105" s="10" t="n"/>
      <c r="E105" s="10" t="n"/>
      <c r="F105" s="10" t="n"/>
      <c r="G105" s="11" t="n"/>
      <c r="H105" s="11" t="n"/>
      <c r="I105" s="11">
        <f>IF(H105="","",IF(F105="Yes",ROUND(H105*3/23,2),0))</f>
        <v/>
      </c>
      <c r="J105" s="11">
        <f>IF(AND(G105="",H105=""),"",J104+N(G105)-N(H105))</f>
        <v/>
      </c>
    </row>
    <row r="106">
      <c r="A106" s="6" t="n"/>
      <c r="B106" s="7" t="n"/>
      <c r="C106" s="7" t="n"/>
      <c r="D106" s="7" t="n"/>
      <c r="E106" s="7" t="n"/>
      <c r="F106" s="7" t="n"/>
      <c r="G106" s="8" t="n"/>
      <c r="H106" s="8" t="n"/>
      <c r="I106" s="8">
        <f>IF(H106="","",IF(F106="Yes",ROUND(H106*3/23,2),0))</f>
        <v/>
      </c>
      <c r="J106" s="8">
        <f>IF(AND(G106="",H106=""),"",J105+N(G106)-N(H106))</f>
        <v/>
      </c>
    </row>
    <row r="107">
      <c r="A107" s="9" t="n"/>
      <c r="B107" s="10" t="n"/>
      <c r="C107" s="10" t="n"/>
      <c r="D107" s="10" t="n"/>
      <c r="E107" s="10" t="n"/>
      <c r="F107" s="10" t="n"/>
      <c r="G107" s="11" t="n"/>
      <c r="H107" s="11" t="n"/>
      <c r="I107" s="11">
        <f>IF(H107="","",IF(F107="Yes",ROUND(H107*3/23,2),0))</f>
        <v/>
      </c>
      <c r="J107" s="11">
        <f>IF(AND(G107="",H107=""),"",J106+N(G107)-N(H107))</f>
        <v/>
      </c>
    </row>
    <row r="108">
      <c r="A108" s="6" t="n"/>
      <c r="B108" s="7" t="n"/>
      <c r="C108" s="7" t="n"/>
      <c r="D108" s="7" t="n"/>
      <c r="E108" s="7" t="n"/>
      <c r="F108" s="7" t="n"/>
      <c r="G108" s="8" t="n"/>
      <c r="H108" s="8" t="n"/>
      <c r="I108" s="8">
        <f>IF(H108="","",IF(F108="Yes",ROUND(H108*3/23,2),0))</f>
        <v/>
      </c>
      <c r="J108" s="8">
        <f>IF(AND(G108="",H108=""),"",J107+N(G108)-N(H108))</f>
        <v/>
      </c>
    </row>
    <row r="109">
      <c r="A109" s="9" t="n"/>
      <c r="B109" s="10" t="n"/>
      <c r="C109" s="10" t="n"/>
      <c r="D109" s="10" t="n"/>
      <c r="E109" s="10" t="n"/>
      <c r="F109" s="10" t="n"/>
      <c r="G109" s="11" t="n"/>
      <c r="H109" s="11" t="n"/>
      <c r="I109" s="11">
        <f>IF(H109="","",IF(F109="Yes",ROUND(H109*3/23,2),0))</f>
        <v/>
      </c>
      <c r="J109" s="11">
        <f>IF(AND(G109="",H109=""),"",J108+N(G109)-N(H109))</f>
        <v/>
      </c>
    </row>
    <row r="110">
      <c r="A110" s="6" t="n"/>
      <c r="B110" s="7" t="n"/>
      <c r="C110" s="7" t="n"/>
      <c r="D110" s="7" t="n"/>
      <c r="E110" s="7" t="n"/>
      <c r="F110" s="7" t="n"/>
      <c r="G110" s="8" t="n"/>
      <c r="H110" s="8" t="n"/>
      <c r="I110" s="8">
        <f>IF(H110="","",IF(F110="Yes",ROUND(H110*3/23,2),0))</f>
        <v/>
      </c>
      <c r="J110" s="8">
        <f>IF(AND(G110="",H110=""),"",J109+N(G110)-N(H110))</f>
        <v/>
      </c>
    </row>
    <row r="111">
      <c r="A111" s="9" t="n"/>
      <c r="B111" s="10" t="n"/>
      <c r="C111" s="10" t="n"/>
      <c r="D111" s="10" t="n"/>
      <c r="E111" s="10" t="n"/>
      <c r="F111" s="10" t="n"/>
      <c r="G111" s="11" t="n"/>
      <c r="H111" s="11" t="n"/>
      <c r="I111" s="11">
        <f>IF(H111="","",IF(F111="Yes",ROUND(H111*3/23,2),0))</f>
        <v/>
      </c>
      <c r="J111" s="11">
        <f>IF(AND(G111="",H111=""),"",J110+N(G111)-N(H111))</f>
        <v/>
      </c>
    </row>
    <row r="112">
      <c r="A112" s="6" t="n"/>
      <c r="B112" s="7" t="n"/>
      <c r="C112" s="7" t="n"/>
      <c r="D112" s="7" t="n"/>
      <c r="E112" s="7" t="n"/>
      <c r="F112" s="7" t="n"/>
      <c r="G112" s="8" t="n"/>
      <c r="H112" s="8" t="n"/>
      <c r="I112" s="8">
        <f>IF(H112="","",IF(F112="Yes",ROUND(H112*3/23,2),0))</f>
        <v/>
      </c>
      <c r="J112" s="8">
        <f>IF(AND(G112="",H112=""),"",J111+N(G112)-N(H112))</f>
        <v/>
      </c>
    </row>
    <row r="113">
      <c r="A113" s="9" t="n"/>
      <c r="B113" s="10" t="n"/>
      <c r="C113" s="10" t="n"/>
      <c r="D113" s="10" t="n"/>
      <c r="E113" s="10" t="n"/>
      <c r="F113" s="10" t="n"/>
      <c r="G113" s="11" t="n"/>
      <c r="H113" s="11" t="n"/>
      <c r="I113" s="11">
        <f>IF(H113="","",IF(F113="Yes",ROUND(H113*3/23,2),0))</f>
        <v/>
      </c>
      <c r="J113" s="11">
        <f>IF(AND(G113="",H113=""),"",J112+N(G113)-N(H113))</f>
        <v/>
      </c>
    </row>
    <row r="114">
      <c r="A114" s="6" t="n"/>
      <c r="B114" s="7" t="n"/>
      <c r="C114" s="7" t="n"/>
      <c r="D114" s="7" t="n"/>
      <c r="E114" s="7" t="n"/>
      <c r="F114" s="7" t="n"/>
      <c r="G114" s="8" t="n"/>
      <c r="H114" s="8" t="n"/>
      <c r="I114" s="8">
        <f>IF(H114="","",IF(F114="Yes",ROUND(H114*3/23,2),0))</f>
        <v/>
      </c>
      <c r="J114" s="8">
        <f>IF(AND(G114="",H114=""),"",J113+N(G114)-N(H114))</f>
        <v/>
      </c>
    </row>
    <row r="115">
      <c r="A115" s="9" t="n"/>
      <c r="B115" s="10" t="n"/>
      <c r="C115" s="10" t="n"/>
      <c r="D115" s="10" t="n"/>
      <c r="E115" s="10" t="n"/>
      <c r="F115" s="10" t="n"/>
      <c r="G115" s="11" t="n"/>
      <c r="H115" s="11" t="n"/>
      <c r="I115" s="11">
        <f>IF(H115="","",IF(F115="Yes",ROUND(H115*3/23,2),0))</f>
        <v/>
      </c>
      <c r="J115" s="11">
        <f>IF(AND(G115="",H115=""),"",J114+N(G115)-N(H115))</f>
        <v/>
      </c>
    </row>
    <row r="116">
      <c r="A116" s="6" t="n"/>
      <c r="B116" s="7" t="n"/>
      <c r="C116" s="7" t="n"/>
      <c r="D116" s="7" t="n"/>
      <c r="E116" s="7" t="n"/>
      <c r="F116" s="7" t="n"/>
      <c r="G116" s="8" t="n"/>
      <c r="H116" s="8" t="n"/>
      <c r="I116" s="8">
        <f>IF(H116="","",IF(F116="Yes",ROUND(H116*3/23,2),0))</f>
        <v/>
      </c>
      <c r="J116" s="8">
        <f>IF(AND(G116="",H116=""),"",J115+N(G116)-N(H116))</f>
        <v/>
      </c>
    </row>
    <row r="117">
      <c r="A117" s="9" t="n"/>
      <c r="B117" s="10" t="n"/>
      <c r="C117" s="10" t="n"/>
      <c r="D117" s="10" t="n"/>
      <c r="E117" s="10" t="n"/>
      <c r="F117" s="10" t="n"/>
      <c r="G117" s="11" t="n"/>
      <c r="H117" s="11" t="n"/>
      <c r="I117" s="11">
        <f>IF(H117="","",IF(F117="Yes",ROUND(H117*3/23,2),0))</f>
        <v/>
      </c>
      <c r="J117" s="11">
        <f>IF(AND(G117="",H117=""),"",J116+N(G117)-N(H117))</f>
        <v/>
      </c>
    </row>
    <row r="118">
      <c r="A118" s="6" t="n"/>
      <c r="B118" s="7" t="n"/>
      <c r="C118" s="7" t="n"/>
      <c r="D118" s="7" t="n"/>
      <c r="E118" s="7" t="n"/>
      <c r="F118" s="7" t="n"/>
      <c r="G118" s="8" t="n"/>
      <c r="H118" s="8" t="n"/>
      <c r="I118" s="8">
        <f>IF(H118="","",IF(F118="Yes",ROUND(H118*3/23,2),0))</f>
        <v/>
      </c>
      <c r="J118" s="8">
        <f>IF(AND(G118="",H118=""),"",J117+N(G118)-N(H118))</f>
        <v/>
      </c>
    </row>
    <row r="119">
      <c r="A119" s="9" t="n"/>
      <c r="B119" s="10" t="n"/>
      <c r="C119" s="10" t="n"/>
      <c r="D119" s="10" t="n"/>
      <c r="E119" s="10" t="n"/>
      <c r="F119" s="10" t="n"/>
      <c r="G119" s="11" t="n"/>
      <c r="H119" s="11" t="n"/>
      <c r="I119" s="11">
        <f>IF(H119="","",IF(F119="Yes",ROUND(H119*3/23,2),0))</f>
        <v/>
      </c>
      <c r="J119" s="11">
        <f>IF(AND(G119="",H119=""),"",J118+N(G119)-N(H119))</f>
        <v/>
      </c>
    </row>
    <row r="120">
      <c r="A120" s="6" t="n"/>
      <c r="B120" s="7" t="n"/>
      <c r="C120" s="7" t="n"/>
      <c r="D120" s="7" t="n"/>
      <c r="E120" s="7" t="n"/>
      <c r="F120" s="7" t="n"/>
      <c r="G120" s="8" t="n"/>
      <c r="H120" s="8" t="n"/>
      <c r="I120" s="8">
        <f>IF(H120="","",IF(F120="Yes",ROUND(H120*3/23,2),0))</f>
        <v/>
      </c>
      <c r="J120" s="8">
        <f>IF(AND(G120="",H120=""),"",J119+N(G120)-N(H120))</f>
        <v/>
      </c>
    </row>
    <row r="121">
      <c r="A121" s="9" t="n"/>
      <c r="B121" s="10" t="n"/>
      <c r="C121" s="10" t="n"/>
      <c r="D121" s="10" t="n"/>
      <c r="E121" s="10" t="n"/>
      <c r="F121" s="10" t="n"/>
      <c r="G121" s="11" t="n"/>
      <c r="H121" s="11" t="n"/>
      <c r="I121" s="11">
        <f>IF(H121="","",IF(F121="Yes",ROUND(H121*3/23,2),0))</f>
        <v/>
      </c>
      <c r="J121" s="11">
        <f>IF(AND(G121="",H121=""),"",J120+N(G121)-N(H121))</f>
        <v/>
      </c>
    </row>
    <row r="122">
      <c r="A122" s="6" t="n"/>
      <c r="B122" s="7" t="n"/>
      <c r="C122" s="7" t="n"/>
      <c r="D122" s="7" t="n"/>
      <c r="E122" s="7" t="n"/>
      <c r="F122" s="7" t="n"/>
      <c r="G122" s="8" t="n"/>
      <c r="H122" s="8" t="n"/>
      <c r="I122" s="8">
        <f>IF(H122="","",IF(F122="Yes",ROUND(H122*3/23,2),0))</f>
        <v/>
      </c>
      <c r="J122" s="8">
        <f>IF(AND(G122="",H122=""),"",J121+N(G122)-N(H122))</f>
        <v/>
      </c>
    </row>
    <row r="123">
      <c r="A123" s="9" t="n"/>
      <c r="B123" s="10" t="n"/>
      <c r="C123" s="10" t="n"/>
      <c r="D123" s="10" t="n"/>
      <c r="E123" s="10" t="n"/>
      <c r="F123" s="10" t="n"/>
      <c r="G123" s="11" t="n"/>
      <c r="H123" s="11" t="n"/>
      <c r="I123" s="11">
        <f>IF(H123="","",IF(F123="Yes",ROUND(H123*3/23,2),0))</f>
        <v/>
      </c>
      <c r="J123" s="11">
        <f>IF(AND(G123="",H123=""),"",J122+N(G123)-N(H123))</f>
        <v/>
      </c>
    </row>
    <row r="124">
      <c r="A124" s="6" t="n"/>
      <c r="B124" s="7" t="n"/>
      <c r="C124" s="7" t="n"/>
      <c r="D124" s="7" t="n"/>
      <c r="E124" s="7" t="n"/>
      <c r="F124" s="7" t="n"/>
      <c r="G124" s="8" t="n"/>
      <c r="H124" s="8" t="n"/>
      <c r="I124" s="8">
        <f>IF(H124="","",IF(F124="Yes",ROUND(H124*3/23,2),0))</f>
        <v/>
      </c>
      <c r="J124" s="8">
        <f>IF(AND(G124="",H124=""),"",J123+N(G124)-N(H124))</f>
        <v/>
      </c>
    </row>
    <row r="125">
      <c r="A125" s="9" t="n"/>
      <c r="B125" s="10" t="n"/>
      <c r="C125" s="10" t="n"/>
      <c r="D125" s="10" t="n"/>
      <c r="E125" s="10" t="n"/>
      <c r="F125" s="10" t="n"/>
      <c r="G125" s="11" t="n"/>
      <c r="H125" s="11" t="n"/>
      <c r="I125" s="11">
        <f>IF(H125="","",IF(F125="Yes",ROUND(H125*3/23,2),0))</f>
        <v/>
      </c>
      <c r="J125" s="11">
        <f>IF(AND(G125="",H125=""),"",J124+N(G125)-N(H125))</f>
        <v/>
      </c>
    </row>
    <row r="126">
      <c r="A126" s="6" t="n"/>
      <c r="B126" s="7" t="n"/>
      <c r="C126" s="7" t="n"/>
      <c r="D126" s="7" t="n"/>
      <c r="E126" s="7" t="n"/>
      <c r="F126" s="7" t="n"/>
      <c r="G126" s="8" t="n"/>
      <c r="H126" s="8" t="n"/>
      <c r="I126" s="8">
        <f>IF(H126="","",IF(F126="Yes",ROUND(H126*3/23,2),0))</f>
        <v/>
      </c>
      <c r="J126" s="8">
        <f>IF(AND(G126="",H126=""),"",J125+N(G126)-N(H126))</f>
        <v/>
      </c>
    </row>
    <row r="127">
      <c r="A127" s="9" t="n"/>
      <c r="B127" s="10" t="n"/>
      <c r="C127" s="10" t="n"/>
      <c r="D127" s="10" t="n"/>
      <c r="E127" s="10" t="n"/>
      <c r="F127" s="10" t="n"/>
      <c r="G127" s="11" t="n"/>
      <c r="H127" s="11" t="n"/>
      <c r="I127" s="11">
        <f>IF(H127="","",IF(F127="Yes",ROUND(H127*3/23,2),0))</f>
        <v/>
      </c>
      <c r="J127" s="11">
        <f>IF(AND(G127="",H127=""),"",J126+N(G127)-N(H127))</f>
        <v/>
      </c>
    </row>
    <row r="128">
      <c r="A128" s="6" t="n"/>
      <c r="B128" s="7" t="n"/>
      <c r="C128" s="7" t="n"/>
      <c r="D128" s="7" t="n"/>
      <c r="E128" s="7" t="n"/>
      <c r="F128" s="7" t="n"/>
      <c r="G128" s="8" t="n"/>
      <c r="H128" s="8" t="n"/>
      <c r="I128" s="8">
        <f>IF(H128="","",IF(F128="Yes",ROUND(H128*3/23,2),0))</f>
        <v/>
      </c>
      <c r="J128" s="8">
        <f>IF(AND(G128="",H128=""),"",J127+N(G128)-N(H128))</f>
        <v/>
      </c>
    </row>
    <row r="129">
      <c r="A129" s="9" t="n"/>
      <c r="B129" s="10" t="n"/>
      <c r="C129" s="10" t="n"/>
      <c r="D129" s="10" t="n"/>
      <c r="E129" s="10" t="n"/>
      <c r="F129" s="10" t="n"/>
      <c r="G129" s="11" t="n"/>
      <c r="H129" s="11" t="n"/>
      <c r="I129" s="11">
        <f>IF(H129="","",IF(F129="Yes",ROUND(H129*3/23,2),0))</f>
        <v/>
      </c>
      <c r="J129" s="11">
        <f>IF(AND(G129="",H129=""),"",J128+N(G129)-N(H129))</f>
        <v/>
      </c>
    </row>
    <row r="130">
      <c r="A130" s="6" t="n"/>
      <c r="B130" s="7" t="n"/>
      <c r="C130" s="7" t="n"/>
      <c r="D130" s="7" t="n"/>
      <c r="E130" s="7" t="n"/>
      <c r="F130" s="7" t="n"/>
      <c r="G130" s="8" t="n"/>
      <c r="H130" s="8" t="n"/>
      <c r="I130" s="8">
        <f>IF(H130="","",IF(F130="Yes",ROUND(H130*3/23,2),0))</f>
        <v/>
      </c>
      <c r="J130" s="8">
        <f>IF(AND(G130="",H130=""),"",J129+N(G130)-N(H130))</f>
        <v/>
      </c>
    </row>
    <row r="131">
      <c r="A131" s="9" t="n"/>
      <c r="B131" s="10" t="n"/>
      <c r="C131" s="10" t="n"/>
      <c r="D131" s="10" t="n"/>
      <c r="E131" s="10" t="n"/>
      <c r="F131" s="10" t="n"/>
      <c r="G131" s="11" t="n"/>
      <c r="H131" s="11" t="n"/>
      <c r="I131" s="11">
        <f>IF(H131="","",IF(F131="Yes",ROUND(H131*3/23,2),0))</f>
        <v/>
      </c>
      <c r="J131" s="11">
        <f>IF(AND(G131="",H131=""),"",J130+N(G131)-N(H131))</f>
        <v/>
      </c>
    </row>
    <row r="132">
      <c r="A132" s="6" t="n"/>
      <c r="B132" s="7" t="n"/>
      <c r="C132" s="7" t="n"/>
      <c r="D132" s="7" t="n"/>
      <c r="E132" s="7" t="n"/>
      <c r="F132" s="7" t="n"/>
      <c r="G132" s="8" t="n"/>
      <c r="H132" s="8" t="n"/>
      <c r="I132" s="8">
        <f>IF(H132="","",IF(F132="Yes",ROUND(H132*3/23,2),0))</f>
        <v/>
      </c>
      <c r="J132" s="8">
        <f>IF(AND(G132="",H132=""),"",J131+N(G132)-N(H132))</f>
        <v/>
      </c>
    </row>
    <row r="133">
      <c r="A133" s="9" t="n"/>
      <c r="B133" s="10" t="n"/>
      <c r="C133" s="10" t="n"/>
      <c r="D133" s="10" t="n"/>
      <c r="E133" s="10" t="n"/>
      <c r="F133" s="10" t="n"/>
      <c r="G133" s="11" t="n"/>
      <c r="H133" s="11" t="n"/>
      <c r="I133" s="11">
        <f>IF(H133="","",IF(F133="Yes",ROUND(H133*3/23,2),0))</f>
        <v/>
      </c>
      <c r="J133" s="11">
        <f>IF(AND(G133="",H133=""),"",J132+N(G133)-N(H133))</f>
        <v/>
      </c>
    </row>
    <row r="134">
      <c r="A134" s="6" t="n"/>
      <c r="B134" s="7" t="n"/>
      <c r="C134" s="7" t="n"/>
      <c r="D134" s="7" t="n"/>
      <c r="E134" s="7" t="n"/>
      <c r="F134" s="7" t="n"/>
      <c r="G134" s="8" t="n"/>
      <c r="H134" s="8" t="n"/>
      <c r="I134" s="8">
        <f>IF(H134="","",IF(F134="Yes",ROUND(H134*3/23,2),0))</f>
        <v/>
      </c>
      <c r="J134" s="8">
        <f>IF(AND(G134="",H134=""),"",J133+N(G134)-N(H134))</f>
        <v/>
      </c>
    </row>
    <row r="135">
      <c r="A135" s="9" t="n"/>
      <c r="B135" s="10" t="n"/>
      <c r="C135" s="10" t="n"/>
      <c r="D135" s="10" t="n"/>
      <c r="E135" s="10" t="n"/>
      <c r="F135" s="10" t="n"/>
      <c r="G135" s="11" t="n"/>
      <c r="H135" s="11" t="n"/>
      <c r="I135" s="11">
        <f>IF(H135="","",IF(F135="Yes",ROUND(H135*3/23,2),0))</f>
        <v/>
      </c>
      <c r="J135" s="11">
        <f>IF(AND(G135="",H135=""),"",J134+N(G135)-N(H135))</f>
        <v/>
      </c>
    </row>
    <row r="136">
      <c r="A136" s="6" t="n"/>
      <c r="B136" s="7" t="n"/>
      <c r="C136" s="7" t="n"/>
      <c r="D136" s="7" t="n"/>
      <c r="E136" s="7" t="n"/>
      <c r="F136" s="7" t="n"/>
      <c r="G136" s="8" t="n"/>
      <c r="H136" s="8" t="n"/>
      <c r="I136" s="8">
        <f>IF(H136="","",IF(F136="Yes",ROUND(H136*3/23,2),0))</f>
        <v/>
      </c>
      <c r="J136" s="8">
        <f>IF(AND(G136="",H136=""),"",J135+N(G136)-N(H136))</f>
        <v/>
      </c>
    </row>
    <row r="137">
      <c r="A137" s="9" t="n"/>
      <c r="B137" s="10" t="n"/>
      <c r="C137" s="10" t="n"/>
      <c r="D137" s="10" t="n"/>
      <c r="E137" s="10" t="n"/>
      <c r="F137" s="10" t="n"/>
      <c r="G137" s="11" t="n"/>
      <c r="H137" s="11" t="n"/>
      <c r="I137" s="11">
        <f>IF(H137="","",IF(F137="Yes",ROUND(H137*3/23,2),0))</f>
        <v/>
      </c>
      <c r="J137" s="11">
        <f>IF(AND(G137="",H137=""),"",J136+N(G137)-N(H137))</f>
        <v/>
      </c>
    </row>
    <row r="138">
      <c r="A138" s="6" t="n"/>
      <c r="B138" s="7" t="n"/>
      <c r="C138" s="7" t="n"/>
      <c r="D138" s="7" t="n"/>
      <c r="E138" s="7" t="n"/>
      <c r="F138" s="7" t="n"/>
      <c r="G138" s="8" t="n"/>
      <c r="H138" s="8" t="n"/>
      <c r="I138" s="8">
        <f>IF(H138="","",IF(F138="Yes",ROUND(H138*3/23,2),0))</f>
        <v/>
      </c>
      <c r="J138" s="8">
        <f>IF(AND(G138="",H138=""),"",J137+N(G138)-N(H138))</f>
        <v/>
      </c>
    </row>
    <row r="139">
      <c r="A139" s="9" t="n"/>
      <c r="B139" s="10" t="n"/>
      <c r="C139" s="10" t="n"/>
      <c r="D139" s="10" t="n"/>
      <c r="E139" s="10" t="n"/>
      <c r="F139" s="10" t="n"/>
      <c r="G139" s="11" t="n"/>
      <c r="H139" s="11" t="n"/>
      <c r="I139" s="11">
        <f>IF(H139="","",IF(F139="Yes",ROUND(H139*3/23,2),0))</f>
        <v/>
      </c>
      <c r="J139" s="11">
        <f>IF(AND(G139="",H139=""),"",J138+N(G139)-N(H139))</f>
        <v/>
      </c>
    </row>
    <row r="140">
      <c r="A140" s="6" t="n"/>
      <c r="B140" s="7" t="n"/>
      <c r="C140" s="7" t="n"/>
      <c r="D140" s="7" t="n"/>
      <c r="E140" s="7" t="n"/>
      <c r="F140" s="7" t="n"/>
      <c r="G140" s="8" t="n"/>
      <c r="H140" s="8" t="n"/>
      <c r="I140" s="8">
        <f>IF(H140="","",IF(F140="Yes",ROUND(H140*3/23,2),0))</f>
        <v/>
      </c>
      <c r="J140" s="8">
        <f>IF(AND(G140="",H140=""),"",J139+N(G140)-N(H140))</f>
        <v/>
      </c>
    </row>
    <row r="141">
      <c r="A141" s="9" t="n"/>
      <c r="B141" s="10" t="n"/>
      <c r="C141" s="10" t="n"/>
      <c r="D141" s="10" t="n"/>
      <c r="E141" s="10" t="n"/>
      <c r="F141" s="10" t="n"/>
      <c r="G141" s="11" t="n"/>
      <c r="H141" s="11" t="n"/>
      <c r="I141" s="11">
        <f>IF(H141="","",IF(F141="Yes",ROUND(H141*3/23,2),0))</f>
        <v/>
      </c>
      <c r="J141" s="11">
        <f>IF(AND(G141="",H141=""),"",J140+N(G141)-N(H141))</f>
        <v/>
      </c>
    </row>
    <row r="142">
      <c r="A142" s="6" t="n"/>
      <c r="B142" s="7" t="n"/>
      <c r="C142" s="7" t="n"/>
      <c r="D142" s="7" t="n"/>
      <c r="E142" s="7" t="n"/>
      <c r="F142" s="7" t="n"/>
      <c r="G142" s="8" t="n"/>
      <c r="H142" s="8" t="n"/>
      <c r="I142" s="8">
        <f>IF(H142="","",IF(F142="Yes",ROUND(H142*3/23,2),0))</f>
        <v/>
      </c>
      <c r="J142" s="8">
        <f>IF(AND(G142="",H142=""),"",J141+N(G142)-N(H142))</f>
        <v/>
      </c>
    </row>
    <row r="143">
      <c r="A143" s="9" t="n"/>
      <c r="B143" s="10" t="n"/>
      <c r="C143" s="10" t="n"/>
      <c r="D143" s="10" t="n"/>
      <c r="E143" s="10" t="n"/>
      <c r="F143" s="10" t="n"/>
      <c r="G143" s="11" t="n"/>
      <c r="H143" s="11" t="n"/>
      <c r="I143" s="11">
        <f>IF(H143="","",IF(F143="Yes",ROUND(H143*3/23,2),0))</f>
        <v/>
      </c>
      <c r="J143" s="11">
        <f>IF(AND(G143="",H143=""),"",J142+N(G143)-N(H143))</f>
        <v/>
      </c>
    </row>
    <row r="144">
      <c r="A144" s="6" t="n"/>
      <c r="B144" s="7" t="n"/>
      <c r="C144" s="7" t="n"/>
      <c r="D144" s="7" t="n"/>
      <c r="E144" s="7" t="n"/>
      <c r="F144" s="7" t="n"/>
      <c r="G144" s="8" t="n"/>
      <c r="H144" s="8" t="n"/>
      <c r="I144" s="8">
        <f>IF(H144="","",IF(F144="Yes",ROUND(H144*3/23,2),0))</f>
        <v/>
      </c>
      <c r="J144" s="8">
        <f>IF(AND(G144="",H144=""),"",J143+N(G144)-N(H144))</f>
        <v/>
      </c>
    </row>
    <row r="145">
      <c r="A145" s="9" t="n"/>
      <c r="B145" s="10" t="n"/>
      <c r="C145" s="10" t="n"/>
      <c r="D145" s="10" t="n"/>
      <c r="E145" s="10" t="n"/>
      <c r="F145" s="10" t="n"/>
      <c r="G145" s="11" t="n"/>
      <c r="H145" s="11" t="n"/>
      <c r="I145" s="11">
        <f>IF(H145="","",IF(F145="Yes",ROUND(H145*3/23,2),0))</f>
        <v/>
      </c>
      <c r="J145" s="11">
        <f>IF(AND(G145="",H145=""),"",J144+N(G145)-N(H145))</f>
        <v/>
      </c>
    </row>
    <row r="146">
      <c r="A146" s="6" t="n"/>
      <c r="B146" s="7" t="n"/>
      <c r="C146" s="7" t="n"/>
      <c r="D146" s="7" t="n"/>
      <c r="E146" s="7" t="n"/>
      <c r="F146" s="7" t="n"/>
      <c r="G146" s="8" t="n"/>
      <c r="H146" s="8" t="n"/>
      <c r="I146" s="8">
        <f>IF(H146="","",IF(F146="Yes",ROUND(H146*3/23,2),0))</f>
        <v/>
      </c>
      <c r="J146" s="8">
        <f>IF(AND(G146="",H146=""),"",J145+N(G146)-N(H146))</f>
        <v/>
      </c>
    </row>
    <row r="147">
      <c r="A147" s="9" t="n"/>
      <c r="B147" s="10" t="n"/>
      <c r="C147" s="10" t="n"/>
      <c r="D147" s="10" t="n"/>
      <c r="E147" s="10" t="n"/>
      <c r="F147" s="10" t="n"/>
      <c r="G147" s="11" t="n"/>
      <c r="H147" s="11" t="n"/>
      <c r="I147" s="11">
        <f>IF(H147="","",IF(F147="Yes",ROUND(H147*3/23,2),0))</f>
        <v/>
      </c>
      <c r="J147" s="11">
        <f>IF(AND(G147="",H147=""),"",J146+N(G147)-N(H147))</f>
        <v/>
      </c>
    </row>
    <row r="148">
      <c r="A148" s="6" t="n"/>
      <c r="B148" s="7" t="n"/>
      <c r="C148" s="7" t="n"/>
      <c r="D148" s="7" t="n"/>
      <c r="E148" s="7" t="n"/>
      <c r="F148" s="7" t="n"/>
      <c r="G148" s="8" t="n"/>
      <c r="H148" s="8" t="n"/>
      <c r="I148" s="8">
        <f>IF(H148="","",IF(F148="Yes",ROUND(H148*3/23,2),0))</f>
        <v/>
      </c>
      <c r="J148" s="8">
        <f>IF(AND(G148="",H148=""),"",J147+N(G148)-N(H148))</f>
        <v/>
      </c>
    </row>
    <row r="149">
      <c r="A149" s="9" t="n"/>
      <c r="B149" s="10" t="n"/>
      <c r="C149" s="10" t="n"/>
      <c r="D149" s="10" t="n"/>
      <c r="E149" s="10" t="n"/>
      <c r="F149" s="10" t="n"/>
      <c r="G149" s="11" t="n"/>
      <c r="H149" s="11" t="n"/>
      <c r="I149" s="11">
        <f>IF(H149="","",IF(F149="Yes",ROUND(H149*3/23,2),0))</f>
        <v/>
      </c>
      <c r="J149" s="11">
        <f>IF(AND(G149="",H149=""),"",J148+N(G149)-N(H149))</f>
        <v/>
      </c>
    </row>
    <row r="150">
      <c r="A150" s="6" t="n"/>
      <c r="B150" s="7" t="n"/>
      <c r="C150" s="7" t="n"/>
      <c r="D150" s="7" t="n"/>
      <c r="E150" s="7" t="n"/>
      <c r="F150" s="7" t="n"/>
      <c r="G150" s="8" t="n"/>
      <c r="H150" s="8" t="n"/>
      <c r="I150" s="8">
        <f>IF(H150="","",IF(F150="Yes",ROUND(H150*3/23,2),0))</f>
        <v/>
      </c>
      <c r="J150" s="8">
        <f>IF(AND(G150="",H150=""),"",J149+N(G150)-N(H150))</f>
        <v/>
      </c>
    </row>
    <row r="151">
      <c r="A151" s="9" t="n"/>
      <c r="B151" s="10" t="n"/>
      <c r="C151" s="10" t="n"/>
      <c r="D151" s="10" t="n"/>
      <c r="E151" s="10" t="n"/>
      <c r="F151" s="10" t="n"/>
      <c r="G151" s="11" t="n"/>
      <c r="H151" s="11" t="n"/>
      <c r="I151" s="11">
        <f>IF(H151="","",IF(F151="Yes",ROUND(H151*3/23,2),0))</f>
        <v/>
      </c>
      <c r="J151" s="11">
        <f>IF(AND(G151="",H151=""),"",J150+N(G151)-N(H151))</f>
        <v/>
      </c>
    </row>
    <row r="152">
      <c r="A152" s="6" t="n"/>
      <c r="B152" s="7" t="n"/>
      <c r="C152" s="7" t="n"/>
      <c r="D152" s="7" t="n"/>
      <c r="E152" s="7" t="n"/>
      <c r="F152" s="7" t="n"/>
      <c r="G152" s="8" t="n"/>
      <c r="H152" s="8" t="n"/>
      <c r="I152" s="8">
        <f>IF(H152="","",IF(F152="Yes",ROUND(H152*3/23,2),0))</f>
        <v/>
      </c>
      <c r="J152" s="8">
        <f>IF(AND(G152="",H152=""),"",J151+N(G152)-N(H152))</f>
        <v/>
      </c>
    </row>
    <row r="153">
      <c r="A153" s="9" t="n"/>
      <c r="B153" s="10" t="n"/>
      <c r="C153" s="10" t="n"/>
      <c r="D153" s="10" t="n"/>
      <c r="E153" s="10" t="n"/>
      <c r="F153" s="10" t="n"/>
      <c r="G153" s="11" t="n"/>
      <c r="H153" s="11" t="n"/>
      <c r="I153" s="11">
        <f>IF(H153="","",IF(F153="Yes",ROUND(H153*3/23,2),0))</f>
        <v/>
      </c>
      <c r="J153" s="11">
        <f>IF(AND(G153="",H153=""),"",J152+N(G153)-N(H153))</f>
        <v/>
      </c>
    </row>
    <row r="154">
      <c r="A154" s="6" t="n"/>
      <c r="B154" s="7" t="n"/>
      <c r="C154" s="7" t="n"/>
      <c r="D154" s="7" t="n"/>
      <c r="E154" s="7" t="n"/>
      <c r="F154" s="7" t="n"/>
      <c r="G154" s="8" t="n"/>
      <c r="H154" s="8" t="n"/>
      <c r="I154" s="8">
        <f>IF(H154="","",IF(F154="Yes",ROUND(H154*3/23,2),0))</f>
        <v/>
      </c>
      <c r="J154" s="8">
        <f>IF(AND(G154="",H154=""),"",J153+N(G154)-N(H154))</f>
        <v/>
      </c>
    </row>
    <row r="155">
      <c r="A155" s="9" t="n"/>
      <c r="B155" s="10" t="n"/>
      <c r="C155" s="10" t="n"/>
      <c r="D155" s="10" t="n"/>
      <c r="E155" s="10" t="n"/>
      <c r="F155" s="10" t="n"/>
      <c r="G155" s="11" t="n"/>
      <c r="H155" s="11" t="n"/>
      <c r="I155" s="11">
        <f>IF(H155="","",IF(F155="Yes",ROUND(H155*3/23,2),0))</f>
        <v/>
      </c>
      <c r="J155" s="11">
        <f>IF(AND(G155="",H155=""),"",J154+N(G155)-N(H155))</f>
        <v/>
      </c>
    </row>
  </sheetData>
  <conditionalFormatting sqref="F7:F155">
    <cfRule type="expression" priority="1" dxfId="0">
      <formula>AND(H7&lt;&gt;"",F7&lt;&gt;"Yes")</formula>
    </cfRule>
  </conditionalFormatting>
  <conditionalFormatting sqref="J6:J155">
    <cfRule type="expression" priority="2" dxfId="1">
      <formula>AND(J6&lt;&gt;"",J6&lt;$B$3*0.2)</formula>
    </cfRule>
  </conditionalFormatting>
  <dataValidations count="1">
    <dataValidation sqref="F7:F155" showDropDown="0" showInputMessage="0" showErrorMessage="0"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pane ySplit="7" topLeftCell="A8" activePane="bottomLeft" state="frozen"/>
      <selection pane="bottomLeft" activeCell="A1" sqref="A1"/>
    </sheetView>
  </sheetViews>
  <sheetFormatPr baseColWidth="8" defaultRowHeight="15"/>
  <cols>
    <col width="52" customWidth="1" min="1" max="1"/>
    <col width="10" customWidth="1" min="2" max="2"/>
    <col width="14" customWidth="1" min="3" max="3"/>
  </cols>
  <sheetData>
    <row r="1">
      <c r="A1" s="1" t="inlineStr">
        <is>
          <t>Petty cash count</t>
        </is>
      </c>
    </row>
    <row r="3">
      <c r="A3" s="2" t="inlineStr">
        <is>
          <t>Count date</t>
        </is>
      </c>
      <c r="B3" s="12" t="n">
        <v>46304</v>
      </c>
    </row>
    <row r="4">
      <c r="A4" s="2" t="inlineStr">
        <is>
          <t>Counted by</t>
        </is>
      </c>
      <c r="B4" s="4" t="n"/>
    </row>
    <row r="5">
      <c r="A5" s="2" t="inlineStr">
        <is>
          <t>Witnessed by</t>
        </is>
      </c>
      <c r="B5" s="4" t="n"/>
    </row>
    <row r="7" ht="30" customHeight="1">
      <c r="A7" s="5" t="inlineStr">
        <is>
          <t>Denomination</t>
        </is>
      </c>
      <c r="B7" s="5" t="inlineStr">
        <is>
          <t>Count</t>
        </is>
      </c>
      <c r="C7" s="5" t="inlineStr">
        <is>
          <t>Value</t>
        </is>
      </c>
    </row>
    <row r="8">
      <c r="A8" s="7" t="inlineStr">
        <is>
          <t>$100</t>
        </is>
      </c>
      <c r="B8" s="10" t="n"/>
      <c r="C8" s="8">
        <f>B8*100</f>
        <v/>
      </c>
    </row>
    <row r="9">
      <c r="A9" s="10" t="inlineStr">
        <is>
          <t>$50</t>
        </is>
      </c>
      <c r="B9" s="10" t="n"/>
      <c r="C9" s="11">
        <f>B9*50</f>
        <v/>
      </c>
    </row>
    <row r="10">
      <c r="A10" s="7" t="inlineStr">
        <is>
          <t>$20</t>
        </is>
      </c>
      <c r="B10" s="10" t="n"/>
      <c r="C10" s="8">
        <f>B10*20</f>
        <v/>
      </c>
    </row>
    <row r="11">
      <c r="A11" s="10" t="inlineStr">
        <is>
          <t>$10</t>
        </is>
      </c>
      <c r="B11" s="10" t="n"/>
      <c r="C11" s="11">
        <f>B11*10</f>
        <v/>
      </c>
    </row>
    <row r="12">
      <c r="A12" s="7" t="inlineStr">
        <is>
          <t>$5</t>
        </is>
      </c>
      <c r="B12" s="10" t="n"/>
      <c r="C12" s="8">
        <f>B12*5</f>
        <v/>
      </c>
    </row>
    <row r="13">
      <c r="A13" s="10" t="inlineStr">
        <is>
          <t>$2</t>
        </is>
      </c>
      <c r="B13" s="10" t="n"/>
      <c r="C13" s="11">
        <f>B13*2</f>
        <v/>
      </c>
    </row>
    <row r="14">
      <c r="A14" s="7" t="inlineStr">
        <is>
          <t>$1</t>
        </is>
      </c>
      <c r="B14" s="10" t="n"/>
      <c r="C14" s="8">
        <f>B14*1</f>
        <v/>
      </c>
    </row>
    <row r="15">
      <c r="A15" s="10" t="inlineStr">
        <is>
          <t>50c</t>
        </is>
      </c>
      <c r="B15" s="10" t="n"/>
      <c r="C15" s="11">
        <f>B15*0.5</f>
        <v/>
      </c>
    </row>
    <row r="16">
      <c r="A16" s="7" t="inlineStr">
        <is>
          <t>20c</t>
        </is>
      </c>
      <c r="B16" s="10" t="n"/>
      <c r="C16" s="8">
        <f>B16*0.2</f>
        <v/>
      </c>
    </row>
    <row r="17">
      <c r="A17" s="10" t="inlineStr">
        <is>
          <t>10c</t>
        </is>
      </c>
      <c r="B17" s="10" t="n"/>
      <c r="C17" s="11">
        <f>B17*0.1</f>
        <v/>
      </c>
    </row>
    <row r="19">
      <c r="A19" s="2" t="inlineStr">
        <is>
          <t>Cash counted</t>
        </is>
      </c>
      <c r="B19" s="13">
        <f>SUM(C8:C17)</f>
        <v/>
      </c>
    </row>
    <row r="20">
      <c r="A20" s="2" t="inlineStr">
        <is>
          <t>Receipts and vouchers not yet entered in the register</t>
        </is>
      </c>
      <c r="B20" s="3" t="n"/>
    </row>
    <row r="21">
      <c r="A21" s="2" t="inlineStr">
        <is>
          <t>Cash plus receipts</t>
        </is>
      </c>
      <c r="B21" s="13">
        <f>B19+B20</f>
        <v/>
      </c>
    </row>
    <row r="22">
      <c r="A22" s="2" t="inlineStr">
        <is>
          <t>Float amount</t>
        </is>
      </c>
      <c r="B22" s="13">
        <f>Register!B3</f>
        <v/>
      </c>
    </row>
    <row r="23">
      <c r="A23" s="2" t="inlineStr">
        <is>
          <t>Difference (should be zero)</t>
        </is>
      </c>
      <c r="B23" s="13">
        <f>ROUND(B21-B22,2)</f>
        <v/>
      </c>
    </row>
    <row r="24">
      <c r="A24" s="2" t="inlineStr">
        <is>
          <t>Top-up required to restore the float</t>
        </is>
      </c>
      <c r="B24" s="13">
        <f>B22-B19</f>
        <v/>
      </c>
    </row>
    <row r="25">
      <c r="A25" s="14" t="inlineStr">
        <is>
          <t>A difference is investigated the same day and written up; it is never adjusted away. Top-ups are made by cheque or transfer for the amount spent, with the receipts attached, so the float always returns to the same figure.</t>
        </is>
      </c>
    </row>
  </sheetData>
  <conditionalFormatting sqref="B23">
    <cfRule type="expression" priority="1" dxfId="0">
      <formula>ABS(B23)&gt;=0.005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5" t="inlineStr">
        <is>
          <t>How to use this register</t>
        </is>
      </c>
    </row>
    <row r="2">
      <c r="A2" s="16" t="inlineStr">
        <is>
          <t>1. Set the float in B3 on the Register sheet. Every payment out gets a voucher number, a receipt and a GL account. The balance runs automatically and turns amber when the float is below 20%.</t>
        </is>
      </c>
    </row>
    <row r="3">
      <c r="A3" s="16" t="inlineStr">
        <is>
          <t>2. GST: tick Receipt attached = Yes and the GST portion calculates (3/23 of the amount). A purchase without taxable supply information cannot have GST claimed; purchases under $200 need only the supplier's name, date, description and amount (GST Act 1985, from 1 April 2023). Rows without a receipt turn red.</t>
        </is>
      </c>
    </row>
    <row r="4">
      <c r="A4" s="16" t="inlineStr">
        <is>
          <t>3. Count and reconcile: count the tin at least monthly, enter the notes and coins, and the difference should be zero. Top up by the amount spent so the float returns to the imprest figure.</t>
        </is>
      </c>
    </row>
    <row r="5">
      <c r="A5" s="16" t="inlineStr">
        <is>
          <t>4. Keep the register, vouchers and receipts for 7 years (Tax Administration Act 1994, s 22). Checked on ird.govt.nz 9 October 2026.</t>
        </is>
      </c>
    </row>
    <row r="6">
      <c r="A6" s="16" t="inlineStr"/>
    </row>
    <row r="7">
      <c r="A7" s="15" t="inlineStr">
        <is>
          <t>Why this exists</t>
        </is>
      </c>
    </row>
    <row r="8">
      <c r="A8" s="16" t="inlineStr">
        <is>
          <t>Across 6,190 positive publicly posted reviews of NZ accounting and bookkeeping practices, accuracy is praised in only 9%: clients assume it. Petty cash is where that assumption is quietly tested every month.</t>
        </is>
      </c>
    </row>
    <row r="9">
      <c r="A9" s="16" t="inlineStr"/>
    </row>
    <row r="10">
      <c r="A10" s="16" t="inlineStr">
        <is>
          <t>Free to use and adapt for your own business. ClearLogic Intelligence, clearlogicintelligence.com/resources/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2026-10-09T05:14:40Z</dcterms:created>
  <dcterms:modified xmlns:dcterms="http://purl.org/dc/terms/" xmlns:xsi="http://www.w3.org/2001/XMLSchema-instance" xsi:type="dcterms:W3CDTF">2026-10-09T05:14:40Z</dcterms:modified>
</cp:coreProperties>
</file>